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8"/>
  <workbookPr codeName="Ta_delovni_zvezek"/>
  <mc:AlternateContent xmlns:mc="http://schemas.openxmlformats.org/markup-compatibility/2006">
    <mc:Choice Requires="x15">
      <x15ac:absPath xmlns:x15ac="http://schemas.microsoft.com/office/spreadsheetml/2010/11/ac" url="https://d.docs.live.net/ad87d8c6638f5d0f/GIZ FEER 2024/misto-em/"/>
    </mc:Choice>
  </mc:AlternateContent>
  <xr:revisionPtr revIDLastSave="307" documentId="8_{EDCDC4AB-407F-9449-9845-BAD12CEFF467}" xr6:coauthVersionLast="47" xr6:coauthVersionMax="47" xr10:uidLastSave="{2BC16B45-A9D9-43BA-8C42-703AA41AF7CF}"/>
  <bookViews>
    <workbookView xWindow="-120" yWindow="-120" windowWidth="29040" windowHeight="15840" tabRatio="830" xr2:uid="{00000000-000D-0000-FFFF-FFFF00000000}"/>
  </bookViews>
  <sheets>
    <sheet name="перелік будівель" sheetId="6" r:id="rId1"/>
    <sheet name="споживання" sheetId="9" r:id="rId2"/>
    <sheet name="порівняння" sheetId="10" r:id="rId3"/>
    <sheet name="Portfolio-Analysis" sheetId="11" r:id="rId4"/>
    <sheet name="еталонні значення" sheetId="7" r:id="rId5"/>
  </sheets>
  <externalReferences>
    <externalReference r:id="rId6"/>
  </externalReferences>
  <definedNames>
    <definedName name="_xlnm._FilterDatabase" localSheetId="1" hidden="1">споживання!$A$7:$H$58</definedName>
    <definedName name="Gebäudeart" localSheetId="4">'еталонні значення'!$B$66:$B$104</definedName>
    <definedName name="Gebäudeart">'еталонні значення'!$B$66:$B$104</definedName>
    <definedName name="місто">'[1]еталонні значення'!$B$42:$B$61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7" l="1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81" i="7" s="1"/>
  <c r="C122" i="7"/>
  <c r="C66" i="7" s="1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22" i="7"/>
  <c r="D104" i="7"/>
  <c r="D67" i="7" s="1"/>
  <c r="D105" i="7"/>
  <c r="D68" i="7" s="1"/>
  <c r="D106" i="7"/>
  <c r="D69" i="7" s="1"/>
  <c r="D107" i="7"/>
  <c r="D70" i="7" s="1"/>
  <c r="D108" i="7"/>
  <c r="D71" i="7" s="1"/>
  <c r="D109" i="7"/>
  <c r="D72" i="7" s="1"/>
  <c r="D110" i="7"/>
  <c r="D73" i="7" s="1"/>
  <c r="D111" i="7"/>
  <c r="D74" i="7" s="1"/>
  <c r="D112" i="7"/>
  <c r="D75" i="7" s="1"/>
  <c r="D113" i="7"/>
  <c r="D76" i="7" s="1"/>
  <c r="D114" i="7"/>
  <c r="D77" i="7" s="1"/>
  <c r="D115" i="7"/>
  <c r="D78" i="7" s="1"/>
  <c r="D116" i="7"/>
  <c r="D79" i="7" s="1"/>
  <c r="D117" i="7"/>
  <c r="D80" i="7" s="1"/>
  <c r="D118" i="7"/>
  <c r="D81" i="7" s="1"/>
  <c r="D103" i="7"/>
  <c r="D66" i="7" s="1"/>
  <c r="C104" i="7"/>
  <c r="C67" i="7" s="1"/>
  <c r="C105" i="7"/>
  <c r="C68" i="7" s="1"/>
  <c r="C106" i="7"/>
  <c r="C69" i="7" s="1"/>
  <c r="C107" i="7"/>
  <c r="C70" i="7" s="1"/>
  <c r="C108" i="7"/>
  <c r="C71" i="7" s="1"/>
  <c r="C109" i="7"/>
  <c r="C72" i="7" s="1"/>
  <c r="C110" i="7"/>
  <c r="C73" i="7" s="1"/>
  <c r="C111" i="7"/>
  <c r="C74" i="7" s="1"/>
  <c r="C112" i="7"/>
  <c r="C75" i="7" s="1"/>
  <c r="C113" i="7"/>
  <c r="C76" i="7" s="1"/>
  <c r="C114" i="7"/>
  <c r="C77" i="7" s="1"/>
  <c r="C115" i="7"/>
  <c r="C78" i="7" s="1"/>
  <c r="C116" i="7"/>
  <c r="C79" i="7" s="1"/>
  <c r="C117" i="7"/>
  <c r="C80" i="7" s="1"/>
  <c r="C103" i="7"/>
  <c r="D11" i="10" l="1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B64" i="7" l="1"/>
  <c r="E9" i="9" l="1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8" i="9"/>
  <c r="A9" i="10" l="1"/>
  <c r="B9" i="10"/>
  <c r="A10" i="10"/>
  <c r="B10" i="10"/>
  <c r="A11" i="10"/>
  <c r="B11" i="10"/>
  <c r="A12" i="10"/>
  <c r="B12" i="10"/>
  <c r="A13" i="10"/>
  <c r="B13" i="10"/>
  <c r="A14" i="10"/>
  <c r="B14" i="10"/>
  <c r="A15" i="10"/>
  <c r="B15" i="10"/>
  <c r="A16" i="10"/>
  <c r="B16" i="10"/>
  <c r="A17" i="10"/>
  <c r="B17" i="10"/>
  <c r="A18" i="10"/>
  <c r="B18" i="10"/>
  <c r="A19" i="10"/>
  <c r="B19" i="10"/>
  <c r="A20" i="10"/>
  <c r="B20" i="10"/>
  <c r="A21" i="10"/>
  <c r="B21" i="10"/>
  <c r="A22" i="10"/>
  <c r="B22" i="10"/>
  <c r="A23" i="10"/>
  <c r="B23" i="10"/>
  <c r="A24" i="10"/>
  <c r="B24" i="10"/>
  <c r="A25" i="10"/>
  <c r="B25" i="10"/>
  <c r="A26" i="10"/>
  <c r="B26" i="10"/>
  <c r="A27" i="10"/>
  <c r="B27" i="10"/>
  <c r="A28" i="10"/>
  <c r="B28" i="10"/>
  <c r="A29" i="10"/>
  <c r="B29" i="10"/>
  <c r="A30" i="10"/>
  <c r="B30" i="10"/>
  <c r="A31" i="10"/>
  <c r="B31" i="10"/>
  <c r="A32" i="10"/>
  <c r="B32" i="10"/>
  <c r="A33" i="10"/>
  <c r="B33" i="10"/>
  <c r="A34" i="10"/>
  <c r="B34" i="10"/>
  <c r="A35" i="10"/>
  <c r="B35" i="10"/>
  <c r="A36" i="10"/>
  <c r="B36" i="10"/>
  <c r="A37" i="10"/>
  <c r="B37" i="10"/>
  <c r="A38" i="10"/>
  <c r="B38" i="10"/>
  <c r="A39" i="10"/>
  <c r="B39" i="10"/>
  <c r="A40" i="10"/>
  <c r="B40" i="10"/>
  <c r="A41" i="10"/>
  <c r="B41" i="10"/>
  <c r="A42" i="10"/>
  <c r="B42" i="10"/>
  <c r="A43" i="10"/>
  <c r="B43" i="10"/>
  <c r="A44" i="10"/>
  <c r="B44" i="10"/>
  <c r="A45" i="10"/>
  <c r="B45" i="10"/>
  <c r="A46" i="10"/>
  <c r="B46" i="10"/>
  <c r="A47" i="10"/>
  <c r="B47" i="10"/>
  <c r="A48" i="10"/>
  <c r="B48" i="10"/>
  <c r="A49" i="10"/>
  <c r="B49" i="10"/>
  <c r="A50" i="10"/>
  <c r="B50" i="10"/>
  <c r="A51" i="10"/>
  <c r="B51" i="10"/>
  <c r="A52" i="10"/>
  <c r="B52" i="10"/>
  <c r="A53" i="10"/>
  <c r="B53" i="10"/>
  <c r="A54" i="10"/>
  <c r="B54" i="10"/>
  <c r="A55" i="10"/>
  <c r="B55" i="10"/>
  <c r="A56" i="10"/>
  <c r="B56" i="10"/>
  <c r="A57" i="10"/>
  <c r="B57" i="10"/>
  <c r="A58" i="10"/>
  <c r="B58" i="10"/>
  <c r="A59" i="10"/>
  <c r="B59" i="10"/>
  <c r="A60" i="10"/>
  <c r="B60" i="10"/>
  <c r="A61" i="10"/>
  <c r="B61" i="10"/>
  <c r="A62" i="10"/>
  <c r="B62" i="10"/>
  <c r="A63" i="10"/>
  <c r="B63" i="10"/>
  <c r="A64" i="10"/>
  <c r="B64" i="10"/>
  <c r="A65" i="10"/>
  <c r="B65" i="10"/>
  <c r="A66" i="10"/>
  <c r="B66" i="10"/>
  <c r="A67" i="10"/>
  <c r="B67" i="10"/>
  <c r="A68" i="10"/>
  <c r="B68" i="10"/>
  <c r="A69" i="10"/>
  <c r="B69" i="10"/>
  <c r="A70" i="10"/>
  <c r="B70" i="10"/>
  <c r="A71" i="10"/>
  <c r="B71" i="10"/>
  <c r="A72" i="10"/>
  <c r="B72" i="10"/>
  <c r="A73" i="10"/>
  <c r="B73" i="10"/>
  <c r="A74" i="10"/>
  <c r="B74" i="10"/>
  <c r="A75" i="10"/>
  <c r="B75" i="10"/>
  <c r="A76" i="10"/>
  <c r="B76" i="10"/>
  <c r="A77" i="10"/>
  <c r="B77" i="10"/>
  <c r="A78" i="10"/>
  <c r="B78" i="10"/>
  <c r="A79" i="10"/>
  <c r="B79" i="10"/>
  <c r="A80" i="10"/>
  <c r="B80" i="10"/>
  <c r="A81" i="10"/>
  <c r="B81" i="10"/>
  <c r="A82" i="10"/>
  <c r="B82" i="10"/>
  <c r="A83" i="10"/>
  <c r="B83" i="10"/>
  <c r="A84" i="10"/>
  <c r="B84" i="10"/>
  <c r="A85" i="10"/>
  <c r="B85" i="10"/>
  <c r="A86" i="10"/>
  <c r="B86" i="10"/>
  <c r="A87" i="10"/>
  <c r="B87" i="10"/>
  <c r="A88" i="10"/>
  <c r="B88" i="10"/>
  <c r="A89" i="10"/>
  <c r="B89" i="10"/>
  <c r="A90" i="10"/>
  <c r="B90" i="10"/>
  <c r="A91" i="10"/>
  <c r="B91" i="10"/>
  <c r="A92" i="10"/>
  <c r="B92" i="10"/>
  <c r="A93" i="10"/>
  <c r="B93" i="10"/>
  <c r="A94" i="10"/>
  <c r="B94" i="10"/>
  <c r="A95" i="10"/>
  <c r="B95" i="10"/>
  <c r="A96" i="10"/>
  <c r="B96" i="10"/>
  <c r="A97" i="10"/>
  <c r="B97" i="10"/>
  <c r="A98" i="10"/>
  <c r="B98" i="10"/>
  <c r="A99" i="10"/>
  <c r="B99" i="10"/>
  <c r="A100" i="10"/>
  <c r="B100" i="10"/>
  <c r="A101" i="10"/>
  <c r="B101" i="10"/>
  <c r="A102" i="10"/>
  <c r="B102" i="10"/>
  <c r="A103" i="10"/>
  <c r="B103" i="10"/>
  <c r="A104" i="10"/>
  <c r="B104" i="10"/>
  <c r="A105" i="10"/>
  <c r="B105" i="10"/>
  <c r="A106" i="10"/>
  <c r="B106" i="10"/>
  <c r="A107" i="10"/>
  <c r="B107" i="10"/>
  <c r="A108" i="10"/>
  <c r="B108" i="10"/>
  <c r="A109" i="10"/>
  <c r="B109" i="10"/>
  <c r="A110" i="10"/>
  <c r="B110" i="10"/>
  <c r="A111" i="10"/>
  <c r="B111" i="10"/>
  <c r="A112" i="10"/>
  <c r="B112" i="10"/>
  <c r="A113" i="10"/>
  <c r="B113" i="10"/>
  <c r="A114" i="10"/>
  <c r="B114" i="10"/>
  <c r="A115" i="10"/>
  <c r="B115" i="10"/>
  <c r="A116" i="10"/>
  <c r="B116" i="10"/>
  <c r="A117" i="10"/>
  <c r="B117" i="10"/>
  <c r="A118" i="10"/>
  <c r="B118" i="10"/>
  <c r="A119" i="10"/>
  <c r="B119" i="10"/>
  <c r="A120" i="10"/>
  <c r="B120" i="10"/>
  <c r="A121" i="10"/>
  <c r="B121" i="10"/>
  <c r="A122" i="10"/>
  <c r="B122" i="10"/>
  <c r="A123" i="10"/>
  <c r="B123" i="10"/>
  <c r="A124" i="10"/>
  <c r="B124" i="10"/>
  <c r="A125" i="10"/>
  <c r="B125" i="10"/>
  <c r="A126" i="10"/>
  <c r="B126" i="10"/>
  <c r="A127" i="10"/>
  <c r="B127" i="10"/>
  <c r="A128" i="10"/>
  <c r="B128" i="10"/>
  <c r="A129" i="10"/>
  <c r="B129" i="10"/>
  <c r="A130" i="10"/>
  <c r="B130" i="10"/>
  <c r="A131" i="10"/>
  <c r="B131" i="10"/>
  <c r="A132" i="10"/>
  <c r="B132" i="10"/>
  <c r="A133" i="10"/>
  <c r="B133" i="10"/>
  <c r="A134" i="10"/>
  <c r="B134" i="10"/>
  <c r="A135" i="10"/>
  <c r="B135" i="10"/>
  <c r="A136" i="10"/>
  <c r="B136" i="10"/>
  <c r="A137" i="10"/>
  <c r="B137" i="10"/>
  <c r="A138" i="10"/>
  <c r="B138" i="10"/>
  <c r="C138" i="10"/>
  <c r="A139" i="10"/>
  <c r="B139" i="10"/>
  <c r="C139" i="10"/>
  <c r="E138" i="10" l="1"/>
  <c r="J138" i="10"/>
  <c r="E139" i="10"/>
  <c r="J139" i="10"/>
  <c r="F140" i="9"/>
  <c r="G9" i="9" s="1"/>
  <c r="C140" i="9"/>
  <c r="D9" i="9" s="1"/>
  <c r="A140" i="10"/>
  <c r="B140" i="10"/>
  <c r="C140" i="10"/>
  <c r="E140" i="10" s="1"/>
  <c r="F140" i="10"/>
  <c r="G140" i="10" s="1"/>
  <c r="A141" i="10"/>
  <c r="B141" i="10"/>
  <c r="C141" i="10"/>
  <c r="E141" i="10"/>
  <c r="F141" i="10"/>
  <c r="G141" i="10" s="1"/>
  <c r="A142" i="10"/>
  <c r="B142" i="10"/>
  <c r="C142" i="10"/>
  <c r="E142" i="10" s="1"/>
  <c r="F142" i="10"/>
  <c r="G142" i="10" s="1"/>
  <c r="A143" i="10"/>
  <c r="B143" i="10"/>
  <c r="C143" i="10"/>
  <c r="E143" i="10" s="1"/>
  <c r="F143" i="10"/>
  <c r="G143" i="10" s="1"/>
  <c r="A144" i="10"/>
  <c r="B144" i="10"/>
  <c r="C144" i="10"/>
  <c r="E144" i="10" s="1"/>
  <c r="F144" i="10"/>
  <c r="G144" i="10" s="1"/>
  <c r="A145" i="10"/>
  <c r="B145" i="10"/>
  <c r="C145" i="10"/>
  <c r="E145" i="10" s="1"/>
  <c r="F145" i="10"/>
  <c r="G145" i="10" s="1"/>
  <c r="A146" i="10"/>
  <c r="B146" i="10"/>
  <c r="C146" i="10"/>
  <c r="E146" i="10" s="1"/>
  <c r="F146" i="10"/>
  <c r="G146" i="10" s="1"/>
  <c r="A147" i="10"/>
  <c r="B147" i="10"/>
  <c r="C147" i="10"/>
  <c r="E147" i="10" s="1"/>
  <c r="F147" i="10"/>
  <c r="G147" i="10" s="1"/>
  <c r="A148" i="10"/>
  <c r="B148" i="10"/>
  <c r="C148" i="10"/>
  <c r="E148" i="10" s="1"/>
  <c r="F148" i="10"/>
  <c r="G148" i="10" s="1"/>
  <c r="A149" i="10"/>
  <c r="B149" i="10"/>
  <c r="C149" i="10"/>
  <c r="E149" i="10" s="1"/>
  <c r="F149" i="10"/>
  <c r="G149" i="10" s="1"/>
  <c r="A150" i="10"/>
  <c r="B150" i="10"/>
  <c r="C150" i="10"/>
  <c r="E150" i="10"/>
  <c r="F150" i="10"/>
  <c r="G150" i="10" s="1"/>
  <c r="A151" i="10"/>
  <c r="B151" i="10"/>
  <c r="C151" i="10"/>
  <c r="E151" i="10"/>
  <c r="F151" i="10"/>
  <c r="G151" i="10" s="1"/>
  <c r="A152" i="10"/>
  <c r="B152" i="10"/>
  <c r="C152" i="10"/>
  <c r="E152" i="10" s="1"/>
  <c r="F152" i="10"/>
  <c r="G152" i="10" s="1"/>
  <c r="A153" i="10"/>
  <c r="B153" i="10"/>
  <c r="C153" i="10"/>
  <c r="E153" i="10" s="1"/>
  <c r="F153" i="10"/>
  <c r="G153" i="10" s="1"/>
  <c r="A154" i="10"/>
  <c r="B154" i="10"/>
  <c r="C154" i="10"/>
  <c r="E154" i="10" s="1"/>
  <c r="F154" i="10"/>
  <c r="G154" i="10" s="1"/>
  <c r="A155" i="10"/>
  <c r="B155" i="10"/>
  <c r="C155" i="10"/>
  <c r="E155" i="10" s="1"/>
  <c r="F155" i="10"/>
  <c r="G155" i="10" s="1"/>
  <c r="A156" i="10"/>
  <c r="B156" i="10"/>
  <c r="C156" i="10"/>
  <c r="E156" i="10" s="1"/>
  <c r="F156" i="10"/>
  <c r="G156" i="10" s="1"/>
  <c r="A157" i="10"/>
  <c r="B157" i="10"/>
  <c r="C157" i="10"/>
  <c r="E157" i="10" s="1"/>
  <c r="F157" i="10"/>
  <c r="G157" i="10" s="1"/>
  <c r="A158" i="10"/>
  <c r="B158" i="10"/>
  <c r="C158" i="10"/>
  <c r="E158" i="10"/>
  <c r="F158" i="10"/>
  <c r="G158" i="10" s="1"/>
  <c r="A159" i="10"/>
  <c r="B159" i="10"/>
  <c r="C159" i="10"/>
  <c r="E159" i="10"/>
  <c r="F159" i="10"/>
  <c r="G159" i="10" s="1"/>
  <c r="A160" i="10"/>
  <c r="B160" i="10"/>
  <c r="C160" i="10"/>
  <c r="E160" i="10" s="1"/>
  <c r="F160" i="10"/>
  <c r="G160" i="10" s="1"/>
  <c r="A161" i="10"/>
  <c r="B161" i="10"/>
  <c r="C161" i="10"/>
  <c r="E161" i="10" s="1"/>
  <c r="F161" i="10"/>
  <c r="G161" i="10" s="1"/>
  <c r="A162" i="10"/>
  <c r="B162" i="10"/>
  <c r="C162" i="10"/>
  <c r="E162" i="10" s="1"/>
  <c r="F162" i="10"/>
  <c r="G162" i="10" s="1"/>
  <c r="A163" i="10"/>
  <c r="B163" i="10"/>
  <c r="C163" i="10"/>
  <c r="E163" i="10" s="1"/>
  <c r="F163" i="10"/>
  <c r="G163" i="10" s="1"/>
  <c r="A164" i="10"/>
  <c r="B164" i="10"/>
  <c r="C164" i="10"/>
  <c r="E164" i="10" s="1"/>
  <c r="F164" i="10"/>
  <c r="G164" i="10" s="1"/>
  <c r="A165" i="10"/>
  <c r="B165" i="10"/>
  <c r="C165" i="10"/>
  <c r="E165" i="10" s="1"/>
  <c r="F165" i="10"/>
  <c r="G165" i="10" s="1"/>
  <c r="A166" i="10"/>
  <c r="B166" i="10"/>
  <c r="C166" i="10"/>
  <c r="E166" i="10"/>
  <c r="F166" i="10"/>
  <c r="G166" i="10" s="1"/>
  <c r="A167" i="10"/>
  <c r="B167" i="10"/>
  <c r="C167" i="10"/>
  <c r="E167" i="10" s="1"/>
  <c r="F167" i="10"/>
  <c r="G167" i="10" s="1"/>
  <c r="A168" i="10"/>
  <c r="B168" i="10"/>
  <c r="C168" i="10"/>
  <c r="E168" i="10" s="1"/>
  <c r="F168" i="10"/>
  <c r="G168" i="10" s="1"/>
  <c r="A169" i="10"/>
  <c r="B169" i="10"/>
  <c r="C169" i="10"/>
  <c r="E169" i="10" s="1"/>
  <c r="F169" i="10"/>
  <c r="G169" i="10" s="1"/>
  <c r="A170" i="10"/>
  <c r="B170" i="10"/>
  <c r="C170" i="10"/>
  <c r="F170" i="10"/>
  <c r="G170" i="10" s="1"/>
  <c r="H170" i="10" s="1"/>
  <c r="A171" i="10"/>
  <c r="B171" i="10"/>
  <c r="C171" i="10"/>
  <c r="F171" i="10"/>
  <c r="G171" i="10" s="1"/>
  <c r="H171" i="10" s="1"/>
  <c r="A172" i="10"/>
  <c r="B172" i="10"/>
  <c r="C172" i="10"/>
  <c r="F172" i="10"/>
  <c r="G172" i="10" s="1"/>
  <c r="H172" i="10" s="1"/>
  <c r="A173" i="10"/>
  <c r="B173" i="10"/>
  <c r="C173" i="10"/>
  <c r="F173" i="10"/>
  <c r="G173" i="10" s="1"/>
  <c r="H173" i="10" s="1"/>
  <c r="A174" i="10"/>
  <c r="B174" i="10"/>
  <c r="C174" i="10"/>
  <c r="F174" i="10"/>
  <c r="G174" i="10" s="1"/>
  <c r="H174" i="10" s="1"/>
  <c r="A175" i="10"/>
  <c r="B175" i="10"/>
  <c r="C175" i="10"/>
  <c r="F175" i="10"/>
  <c r="G175" i="10" s="1"/>
  <c r="H175" i="10" s="1"/>
  <c r="A176" i="10"/>
  <c r="B176" i="10"/>
  <c r="C176" i="10"/>
  <c r="F176" i="10"/>
  <c r="G176" i="10" s="1"/>
  <c r="H176" i="10" s="1"/>
  <c r="A177" i="10"/>
  <c r="B177" i="10"/>
  <c r="C177" i="10"/>
  <c r="F177" i="10"/>
  <c r="G177" i="10" s="1"/>
  <c r="H177" i="10" s="1"/>
  <c r="A178" i="10"/>
  <c r="B178" i="10"/>
  <c r="C178" i="10"/>
  <c r="F178" i="10"/>
  <c r="G178" i="10" s="1"/>
  <c r="H178" i="10" s="1"/>
  <c r="A179" i="10"/>
  <c r="B179" i="10"/>
  <c r="C179" i="10"/>
  <c r="F179" i="10"/>
  <c r="G179" i="10" s="1"/>
  <c r="H179" i="10" s="1"/>
  <c r="A180" i="10"/>
  <c r="B180" i="10"/>
  <c r="C180" i="10"/>
  <c r="F180" i="10"/>
  <c r="G180" i="10" s="1"/>
  <c r="H180" i="10" s="1"/>
  <c r="A181" i="10"/>
  <c r="B181" i="10"/>
  <c r="C181" i="10"/>
  <c r="F181" i="10"/>
  <c r="G181" i="10" s="1"/>
  <c r="H181" i="10" s="1"/>
  <c r="A182" i="10"/>
  <c r="B182" i="10"/>
  <c r="C182" i="10"/>
  <c r="F182" i="10"/>
  <c r="G182" i="10" s="1"/>
  <c r="H182" i="10" s="1"/>
  <c r="A183" i="10"/>
  <c r="B183" i="10"/>
  <c r="C183" i="10"/>
  <c r="F183" i="10"/>
  <c r="G183" i="10" s="1"/>
  <c r="H183" i="10" s="1"/>
  <c r="A184" i="10"/>
  <c r="B184" i="10"/>
  <c r="C184" i="10"/>
  <c r="F184" i="10"/>
  <c r="G184" i="10" s="1"/>
  <c r="H184" i="10" s="1"/>
  <c r="A185" i="10"/>
  <c r="B185" i="10"/>
  <c r="C185" i="10"/>
  <c r="F185" i="10"/>
  <c r="G185" i="10" s="1"/>
  <c r="H185" i="10" s="1"/>
  <c r="A186" i="10"/>
  <c r="B186" i="10"/>
  <c r="C186" i="10"/>
  <c r="F186" i="10"/>
  <c r="G186" i="10" s="1"/>
  <c r="H186" i="10" s="1"/>
  <c r="A187" i="10"/>
  <c r="B187" i="10"/>
  <c r="C187" i="10"/>
  <c r="F187" i="10"/>
  <c r="G187" i="10" s="1"/>
  <c r="H187" i="10" s="1"/>
  <c r="A188" i="10"/>
  <c r="B188" i="10"/>
  <c r="C188" i="10"/>
  <c r="F188" i="10"/>
  <c r="G188" i="10" s="1"/>
  <c r="H188" i="10" s="1"/>
  <c r="A189" i="10"/>
  <c r="B189" i="10"/>
  <c r="C189" i="10"/>
  <c r="F189" i="10"/>
  <c r="G189" i="10" s="1"/>
  <c r="H189" i="10" s="1"/>
  <c r="A190" i="10"/>
  <c r="B190" i="10"/>
  <c r="C190" i="10"/>
  <c r="F190" i="10"/>
  <c r="G190" i="10" s="1"/>
  <c r="H190" i="10" s="1"/>
  <c r="A191" i="10"/>
  <c r="B191" i="10"/>
  <c r="C191" i="10"/>
  <c r="F191" i="10"/>
  <c r="G191" i="10" s="1"/>
  <c r="H191" i="10" s="1"/>
  <c r="A192" i="10"/>
  <c r="B192" i="10"/>
  <c r="C192" i="10"/>
  <c r="F192" i="10"/>
  <c r="G192" i="10" s="1"/>
  <c r="H192" i="10" s="1"/>
  <c r="A193" i="10"/>
  <c r="B193" i="10"/>
  <c r="C193" i="10"/>
  <c r="F193" i="10"/>
  <c r="G193" i="10" s="1"/>
  <c r="H193" i="10" s="1"/>
  <c r="A194" i="10"/>
  <c r="B194" i="10"/>
  <c r="C194" i="10"/>
  <c r="F194" i="10"/>
  <c r="G194" i="10" s="1"/>
  <c r="H194" i="10" s="1"/>
  <c r="A195" i="10"/>
  <c r="B195" i="10"/>
  <c r="C195" i="10"/>
  <c r="F195" i="10"/>
  <c r="G195" i="10" s="1"/>
  <c r="H195" i="10" s="1"/>
  <c r="A196" i="10"/>
  <c r="B196" i="10"/>
  <c r="C196" i="10"/>
  <c r="E196" i="10" s="1"/>
  <c r="F196" i="10"/>
  <c r="G196" i="10" s="1"/>
  <c r="A197" i="10"/>
  <c r="B197" i="10"/>
  <c r="C197" i="10"/>
  <c r="E197" i="10" s="1"/>
  <c r="F197" i="10"/>
  <c r="G197" i="10" s="1"/>
  <c r="A198" i="10"/>
  <c r="B198" i="10"/>
  <c r="C198" i="10"/>
  <c r="E198" i="10"/>
  <c r="F198" i="10"/>
  <c r="G198" i="10" s="1"/>
  <c r="A199" i="10"/>
  <c r="B199" i="10"/>
  <c r="C199" i="10"/>
  <c r="E199" i="10" s="1"/>
  <c r="F199" i="10"/>
  <c r="G199" i="10" s="1"/>
  <c r="A200" i="10"/>
  <c r="B200" i="10"/>
  <c r="C200" i="10"/>
  <c r="E200" i="10" s="1"/>
  <c r="F200" i="10"/>
  <c r="G200" i="10" s="1"/>
  <c r="A201" i="10"/>
  <c r="B201" i="10"/>
  <c r="C201" i="10"/>
  <c r="E201" i="10"/>
  <c r="F201" i="10"/>
  <c r="G201" i="10" s="1"/>
  <c r="A202" i="10"/>
  <c r="B202" i="10"/>
  <c r="C202" i="10"/>
  <c r="E202" i="10" s="1"/>
  <c r="F202" i="10"/>
  <c r="G202" i="10" s="1"/>
  <c r="A203" i="10"/>
  <c r="B203" i="10"/>
  <c r="C203" i="10"/>
  <c r="E203" i="10" s="1"/>
  <c r="F203" i="10"/>
  <c r="G203" i="10" s="1"/>
  <c r="A204" i="10"/>
  <c r="B204" i="10"/>
  <c r="C204" i="10"/>
  <c r="E204" i="10" s="1"/>
  <c r="F204" i="10"/>
  <c r="G204" i="10" s="1"/>
  <c r="A205" i="10"/>
  <c r="B205" i="10"/>
  <c r="C205" i="10"/>
  <c r="E205" i="10" s="1"/>
  <c r="F205" i="10"/>
  <c r="G205" i="10" s="1"/>
  <c r="A206" i="10"/>
  <c r="B206" i="10"/>
  <c r="C206" i="10"/>
  <c r="E206" i="10"/>
  <c r="F206" i="10"/>
  <c r="G206" i="10" s="1"/>
  <c r="A207" i="10"/>
  <c r="B207" i="10"/>
  <c r="C207" i="10"/>
  <c r="E207" i="10" s="1"/>
  <c r="F207" i="10"/>
  <c r="G207" i="10" s="1"/>
  <c r="A208" i="10"/>
  <c r="B208" i="10"/>
  <c r="C208" i="10"/>
  <c r="E208" i="10" s="1"/>
  <c r="F208" i="10"/>
  <c r="G208" i="10" s="1"/>
  <c r="A209" i="10"/>
  <c r="B209" i="10"/>
  <c r="C209" i="10"/>
  <c r="E209" i="10"/>
  <c r="F209" i="10"/>
  <c r="G209" i="10" s="1"/>
  <c r="A210" i="10"/>
  <c r="B210" i="10"/>
  <c r="C210" i="10"/>
  <c r="E210" i="10" s="1"/>
  <c r="F210" i="10"/>
  <c r="G210" i="10" s="1"/>
  <c r="A211" i="10"/>
  <c r="B211" i="10"/>
  <c r="C211" i="10"/>
  <c r="E211" i="10" s="1"/>
  <c r="F211" i="10"/>
  <c r="G211" i="10" s="1"/>
  <c r="A212" i="10"/>
  <c r="B212" i="10"/>
  <c r="C212" i="10"/>
  <c r="E212" i="10" s="1"/>
  <c r="F212" i="10"/>
  <c r="G212" i="10" s="1"/>
  <c r="A213" i="10"/>
  <c r="B213" i="10"/>
  <c r="C213" i="10"/>
  <c r="E213" i="10" s="1"/>
  <c r="F213" i="10"/>
  <c r="G213" i="10" s="1"/>
  <c r="A214" i="10"/>
  <c r="B214" i="10"/>
  <c r="C214" i="10"/>
  <c r="E214" i="10"/>
  <c r="F214" i="10"/>
  <c r="G214" i="10" s="1"/>
  <c r="A215" i="10"/>
  <c r="B215" i="10"/>
  <c r="C215" i="10"/>
  <c r="E215" i="10" s="1"/>
  <c r="F215" i="10"/>
  <c r="G215" i="10" s="1"/>
  <c r="A216" i="10"/>
  <c r="B216" i="10"/>
  <c r="C216" i="10"/>
  <c r="E216" i="10" s="1"/>
  <c r="F216" i="10"/>
  <c r="G216" i="10" s="1"/>
  <c r="A217" i="10"/>
  <c r="B217" i="10"/>
  <c r="C217" i="10"/>
  <c r="E217" i="10"/>
  <c r="F217" i="10"/>
  <c r="G217" i="10" s="1"/>
  <c r="A218" i="10"/>
  <c r="B218" i="10"/>
  <c r="C218" i="10"/>
  <c r="E218" i="10" s="1"/>
  <c r="F218" i="10"/>
  <c r="G218" i="10" s="1"/>
  <c r="A219" i="10"/>
  <c r="B219" i="10"/>
  <c r="C219" i="10"/>
  <c r="E219" i="10" s="1"/>
  <c r="F219" i="10"/>
  <c r="G219" i="10" s="1"/>
  <c r="A220" i="10"/>
  <c r="B220" i="10"/>
  <c r="C220" i="10"/>
  <c r="E220" i="10" s="1"/>
  <c r="F220" i="10"/>
  <c r="G220" i="10" s="1"/>
  <c r="A221" i="10"/>
  <c r="B221" i="10"/>
  <c r="C221" i="10"/>
  <c r="E221" i="10" s="1"/>
  <c r="F221" i="10"/>
  <c r="G221" i="10" s="1"/>
  <c r="A222" i="10"/>
  <c r="B222" i="10"/>
  <c r="C222" i="10"/>
  <c r="E222" i="10"/>
  <c r="F222" i="10"/>
  <c r="G222" i="10" s="1"/>
  <c r="A223" i="10"/>
  <c r="B223" i="10"/>
  <c r="C223" i="10"/>
  <c r="E223" i="10" s="1"/>
  <c r="F223" i="10"/>
  <c r="G223" i="10" s="1"/>
  <c r="A224" i="10"/>
  <c r="B224" i="10"/>
  <c r="C224" i="10"/>
  <c r="E224" i="10" s="1"/>
  <c r="F224" i="10"/>
  <c r="G224" i="10" s="1"/>
  <c r="A225" i="10"/>
  <c r="B225" i="10"/>
  <c r="C225" i="10"/>
  <c r="E225" i="10"/>
  <c r="F225" i="10"/>
  <c r="G225" i="10" s="1"/>
  <c r="A226" i="10"/>
  <c r="B226" i="10"/>
  <c r="C226" i="10"/>
  <c r="E226" i="10" s="1"/>
  <c r="F226" i="10"/>
  <c r="G226" i="10" s="1"/>
  <c r="A227" i="10"/>
  <c r="B227" i="10"/>
  <c r="C227" i="10"/>
  <c r="E227" i="10" s="1"/>
  <c r="F227" i="10"/>
  <c r="G227" i="10" s="1"/>
  <c r="A228" i="10"/>
  <c r="B228" i="10"/>
  <c r="C228" i="10"/>
  <c r="E228" i="10" s="1"/>
  <c r="F228" i="10"/>
  <c r="G228" i="10" s="1"/>
  <c r="A229" i="10"/>
  <c r="B229" i="10"/>
  <c r="C229" i="10"/>
  <c r="E229" i="10" s="1"/>
  <c r="F229" i="10"/>
  <c r="G229" i="10" s="1"/>
  <c r="A230" i="10"/>
  <c r="B230" i="10"/>
  <c r="C230" i="10"/>
  <c r="E230" i="10"/>
  <c r="F230" i="10"/>
  <c r="G230" i="10" s="1"/>
  <c r="A231" i="10"/>
  <c r="B231" i="10"/>
  <c r="C231" i="10"/>
  <c r="E231" i="10" s="1"/>
  <c r="F231" i="10"/>
  <c r="G231" i="10" s="1"/>
  <c r="A232" i="10"/>
  <c r="B232" i="10"/>
  <c r="C232" i="10"/>
  <c r="E232" i="10" s="1"/>
  <c r="F232" i="10"/>
  <c r="G232" i="10" s="1"/>
  <c r="A233" i="10"/>
  <c r="B233" i="10"/>
  <c r="C233" i="10"/>
  <c r="E233" i="10"/>
  <c r="F233" i="10"/>
  <c r="G233" i="10" s="1"/>
  <c r="A234" i="10"/>
  <c r="B234" i="10"/>
  <c r="C234" i="10"/>
  <c r="E234" i="10" s="1"/>
  <c r="F234" i="10"/>
  <c r="G234" i="10" s="1"/>
  <c r="A235" i="10"/>
  <c r="B235" i="10"/>
  <c r="C235" i="10"/>
  <c r="E235" i="10" s="1"/>
  <c r="F235" i="10"/>
  <c r="G235" i="10" s="1"/>
  <c r="A236" i="10"/>
  <c r="B236" i="10"/>
  <c r="C236" i="10"/>
  <c r="E236" i="10" s="1"/>
  <c r="F236" i="10"/>
  <c r="G236" i="10" s="1"/>
  <c r="A237" i="10"/>
  <c r="B237" i="10"/>
  <c r="C237" i="10"/>
  <c r="E237" i="10" s="1"/>
  <c r="F237" i="10"/>
  <c r="G237" i="10" s="1"/>
  <c r="A238" i="10"/>
  <c r="B238" i="10"/>
  <c r="C238" i="10"/>
  <c r="E238" i="10"/>
  <c r="F238" i="10"/>
  <c r="G238" i="10" s="1"/>
  <c r="A239" i="10"/>
  <c r="B239" i="10"/>
  <c r="C239" i="10"/>
  <c r="E239" i="10" s="1"/>
  <c r="F239" i="10"/>
  <c r="G239" i="10" s="1"/>
  <c r="A240" i="10"/>
  <c r="B240" i="10"/>
  <c r="C240" i="10"/>
  <c r="E240" i="10" s="1"/>
  <c r="F240" i="10"/>
  <c r="G240" i="10" s="1"/>
  <c r="A241" i="10"/>
  <c r="B241" i="10"/>
  <c r="C241" i="10"/>
  <c r="E241" i="10"/>
  <c r="F241" i="10"/>
  <c r="G241" i="10" s="1"/>
  <c r="A242" i="10"/>
  <c r="B242" i="10"/>
  <c r="C242" i="10"/>
  <c r="E242" i="10" s="1"/>
  <c r="F242" i="10"/>
  <c r="G242" i="10" s="1"/>
  <c r="A243" i="10"/>
  <c r="B243" i="10"/>
  <c r="C243" i="10"/>
  <c r="E243" i="10" s="1"/>
  <c r="F243" i="10"/>
  <c r="G243" i="10" s="1"/>
  <c r="A244" i="10"/>
  <c r="B244" i="10"/>
  <c r="C244" i="10"/>
  <c r="E244" i="10" s="1"/>
  <c r="F244" i="10"/>
  <c r="G244" i="10" s="1"/>
  <c r="A245" i="10"/>
  <c r="B245" i="10"/>
  <c r="C245" i="10"/>
  <c r="E245" i="10" s="1"/>
  <c r="F245" i="10"/>
  <c r="G245" i="10" s="1"/>
  <c r="A246" i="10"/>
  <c r="B246" i="10"/>
  <c r="C246" i="10"/>
  <c r="E246" i="10"/>
  <c r="F246" i="10"/>
  <c r="G246" i="10" s="1"/>
  <c r="A247" i="10"/>
  <c r="B247" i="10"/>
  <c r="C247" i="10"/>
  <c r="E247" i="10" s="1"/>
  <c r="F247" i="10"/>
  <c r="G247" i="10" s="1"/>
  <c r="A248" i="10"/>
  <c r="B248" i="10"/>
  <c r="C248" i="10"/>
  <c r="E248" i="10" s="1"/>
  <c r="F248" i="10"/>
  <c r="G248" i="10" s="1"/>
  <c r="A249" i="10"/>
  <c r="B249" i="10"/>
  <c r="C249" i="10"/>
  <c r="E249" i="10"/>
  <c r="F249" i="10"/>
  <c r="G249" i="10" s="1"/>
  <c r="A250" i="10"/>
  <c r="B250" i="10"/>
  <c r="C250" i="10"/>
  <c r="E250" i="10" s="1"/>
  <c r="F250" i="10"/>
  <c r="G250" i="10" s="1"/>
  <c r="A251" i="10"/>
  <c r="B251" i="10"/>
  <c r="C251" i="10"/>
  <c r="E251" i="10" s="1"/>
  <c r="F251" i="10"/>
  <c r="G251" i="10" s="1"/>
  <c r="A252" i="10"/>
  <c r="B252" i="10"/>
  <c r="C252" i="10"/>
  <c r="E252" i="10" s="1"/>
  <c r="F252" i="10"/>
  <c r="G252" i="10" s="1"/>
  <c r="A253" i="10"/>
  <c r="B253" i="10"/>
  <c r="C253" i="10"/>
  <c r="E253" i="10" s="1"/>
  <c r="F253" i="10"/>
  <c r="G253" i="10" s="1"/>
  <c r="A254" i="10"/>
  <c r="B254" i="10"/>
  <c r="C254" i="10"/>
  <c r="E254" i="10"/>
  <c r="F254" i="10"/>
  <c r="G254" i="10" s="1"/>
  <c r="A255" i="10"/>
  <c r="B255" i="10"/>
  <c r="C255" i="10"/>
  <c r="E255" i="10" s="1"/>
  <c r="F255" i="10"/>
  <c r="G255" i="10" s="1"/>
  <c r="A256" i="10"/>
  <c r="B256" i="10"/>
  <c r="C256" i="10"/>
  <c r="E256" i="10" s="1"/>
  <c r="F256" i="10"/>
  <c r="G256" i="10" s="1"/>
  <c r="A257" i="10"/>
  <c r="B257" i="10"/>
  <c r="C257" i="10"/>
  <c r="E257" i="10"/>
  <c r="F257" i="10"/>
  <c r="G257" i="10" s="1"/>
  <c r="A258" i="10"/>
  <c r="B258" i="10"/>
  <c r="C258" i="10"/>
  <c r="E258" i="10" s="1"/>
  <c r="F258" i="10"/>
  <c r="G258" i="10" s="1"/>
  <c r="A259" i="10"/>
  <c r="B259" i="10"/>
  <c r="C259" i="10"/>
  <c r="E259" i="10" s="1"/>
  <c r="F259" i="10"/>
  <c r="G259" i="10" s="1"/>
  <c r="A260" i="10"/>
  <c r="B260" i="10"/>
  <c r="C260" i="10"/>
  <c r="E260" i="10" s="1"/>
  <c r="F260" i="10"/>
  <c r="G260" i="10" s="1"/>
  <c r="A261" i="10"/>
  <c r="B261" i="10"/>
  <c r="C261" i="10"/>
  <c r="E261" i="10" s="1"/>
  <c r="F261" i="10"/>
  <c r="G261" i="10" s="1"/>
  <c r="A262" i="10"/>
  <c r="B262" i="10"/>
  <c r="C262" i="10"/>
  <c r="E262" i="10"/>
  <c r="F262" i="10"/>
  <c r="G262" i="10" s="1"/>
  <c r="H262" i="10" s="1"/>
  <c r="A263" i="10"/>
  <c r="B263" i="10"/>
  <c r="C263" i="10"/>
  <c r="F263" i="10"/>
  <c r="G263" i="10" s="1"/>
  <c r="H263" i="10" s="1"/>
  <c r="A264" i="10"/>
  <c r="B264" i="10"/>
  <c r="C264" i="10"/>
  <c r="F264" i="10"/>
  <c r="G264" i="10" s="1"/>
  <c r="H264" i="10" s="1"/>
  <c r="A265" i="10"/>
  <c r="B265" i="10"/>
  <c r="C265" i="10"/>
  <c r="F265" i="10"/>
  <c r="G265" i="10" s="1"/>
  <c r="H265" i="10" s="1"/>
  <c r="A266" i="10"/>
  <c r="B266" i="10"/>
  <c r="C266" i="10"/>
  <c r="F266" i="10"/>
  <c r="G266" i="10" s="1"/>
  <c r="H266" i="10" s="1"/>
  <c r="A267" i="10"/>
  <c r="B267" i="10"/>
  <c r="C267" i="10"/>
  <c r="F267" i="10"/>
  <c r="G267" i="10" s="1"/>
  <c r="H267" i="10" s="1"/>
  <c r="A268" i="10"/>
  <c r="B268" i="10"/>
  <c r="C268" i="10"/>
  <c r="F268" i="10"/>
  <c r="G268" i="10" s="1"/>
  <c r="H268" i="10" s="1"/>
  <c r="A269" i="10"/>
  <c r="B269" i="10"/>
  <c r="C269" i="10"/>
  <c r="F269" i="10"/>
  <c r="G269" i="10" s="1"/>
  <c r="H269" i="10" s="1"/>
  <c r="A270" i="10"/>
  <c r="B270" i="10"/>
  <c r="C270" i="10"/>
  <c r="F270" i="10"/>
  <c r="G270" i="10" s="1"/>
  <c r="H270" i="10" s="1"/>
  <c r="A271" i="10"/>
  <c r="B271" i="10"/>
  <c r="C271" i="10"/>
  <c r="F271" i="10"/>
  <c r="G271" i="10" s="1"/>
  <c r="H271" i="10" s="1"/>
  <c r="A272" i="10"/>
  <c r="B272" i="10"/>
  <c r="C272" i="10"/>
  <c r="F272" i="10"/>
  <c r="G272" i="10" s="1"/>
  <c r="H272" i="10" s="1"/>
  <c r="A273" i="10"/>
  <c r="B273" i="10"/>
  <c r="C273" i="10"/>
  <c r="F273" i="10"/>
  <c r="G273" i="10" s="1"/>
  <c r="H273" i="10" s="1"/>
  <c r="A274" i="10"/>
  <c r="B274" i="10"/>
  <c r="C274" i="10"/>
  <c r="F274" i="10"/>
  <c r="G274" i="10" s="1"/>
  <c r="H274" i="10" s="1"/>
  <c r="A275" i="10"/>
  <c r="B275" i="10"/>
  <c r="C275" i="10"/>
  <c r="F275" i="10"/>
  <c r="G275" i="10" s="1"/>
  <c r="H275" i="10" s="1"/>
  <c r="A276" i="10"/>
  <c r="B276" i="10"/>
  <c r="C276" i="10"/>
  <c r="F276" i="10"/>
  <c r="G276" i="10" s="1"/>
  <c r="H276" i="10" s="1"/>
  <c r="A277" i="10"/>
  <c r="B277" i="10"/>
  <c r="C277" i="10"/>
  <c r="F277" i="10"/>
  <c r="G277" i="10" s="1"/>
  <c r="H277" i="10" s="1"/>
  <c r="A278" i="10"/>
  <c r="B278" i="10"/>
  <c r="C278" i="10"/>
  <c r="F278" i="10"/>
  <c r="G278" i="10" s="1"/>
  <c r="H278" i="10" s="1"/>
  <c r="A279" i="10"/>
  <c r="B279" i="10"/>
  <c r="C279" i="10"/>
  <c r="F279" i="10"/>
  <c r="G279" i="10" s="1"/>
  <c r="H279" i="10" s="1"/>
  <c r="A280" i="10"/>
  <c r="B280" i="10"/>
  <c r="C280" i="10"/>
  <c r="F280" i="10"/>
  <c r="G280" i="10" s="1"/>
  <c r="H280" i="10" s="1"/>
  <c r="A281" i="10"/>
  <c r="B281" i="10"/>
  <c r="C281" i="10"/>
  <c r="F281" i="10"/>
  <c r="G281" i="10" s="1"/>
  <c r="H281" i="10" s="1"/>
  <c r="A282" i="10"/>
  <c r="B282" i="10"/>
  <c r="C282" i="10"/>
  <c r="F282" i="10"/>
  <c r="G282" i="10" s="1"/>
  <c r="H282" i="10" s="1"/>
  <c r="A283" i="10"/>
  <c r="B283" i="10"/>
  <c r="C283" i="10"/>
  <c r="F283" i="10"/>
  <c r="G283" i="10" s="1"/>
  <c r="H283" i="10" s="1"/>
  <c r="A284" i="10"/>
  <c r="B284" i="10"/>
  <c r="C284" i="10"/>
  <c r="F284" i="10"/>
  <c r="G284" i="10" s="1"/>
  <c r="H284" i="10" s="1"/>
  <c r="A285" i="10"/>
  <c r="B285" i="10"/>
  <c r="C285" i="10"/>
  <c r="F285" i="10"/>
  <c r="G285" i="10" s="1"/>
  <c r="H285" i="10" s="1"/>
  <c r="A286" i="10"/>
  <c r="B286" i="10"/>
  <c r="C286" i="10"/>
  <c r="F286" i="10"/>
  <c r="G286" i="10" s="1"/>
  <c r="H286" i="10" s="1"/>
  <c r="A287" i="10"/>
  <c r="B287" i="10"/>
  <c r="C287" i="10"/>
  <c r="F287" i="10"/>
  <c r="G287" i="10" s="1"/>
  <c r="H287" i="10" s="1"/>
  <c r="A288" i="10"/>
  <c r="B288" i="10"/>
  <c r="C288" i="10"/>
  <c r="F288" i="10"/>
  <c r="G288" i="10" s="1"/>
  <c r="H288" i="10" s="1"/>
  <c r="A289" i="10"/>
  <c r="B289" i="10"/>
  <c r="C289" i="10"/>
  <c r="F289" i="10"/>
  <c r="G289" i="10" s="1"/>
  <c r="H289" i="10" s="1"/>
  <c r="A290" i="10"/>
  <c r="B290" i="10"/>
  <c r="C290" i="10"/>
  <c r="F290" i="10"/>
  <c r="G290" i="10" s="1"/>
  <c r="H290" i="10" s="1"/>
  <c r="A291" i="10"/>
  <c r="B291" i="10"/>
  <c r="C291" i="10"/>
  <c r="F291" i="10"/>
  <c r="G291" i="10" s="1"/>
  <c r="H291" i="10" s="1"/>
  <c r="A292" i="10"/>
  <c r="B292" i="10"/>
  <c r="C292" i="10"/>
  <c r="F292" i="10"/>
  <c r="G292" i="10" s="1"/>
  <c r="H292" i="10" s="1"/>
  <c r="A293" i="10"/>
  <c r="B293" i="10"/>
  <c r="C293" i="10"/>
  <c r="F293" i="10"/>
  <c r="G293" i="10" s="1"/>
  <c r="H293" i="10" s="1"/>
  <c r="A294" i="10"/>
  <c r="B294" i="10"/>
  <c r="C294" i="10"/>
  <c r="F294" i="10"/>
  <c r="G294" i="10" s="1"/>
  <c r="H294" i="10" s="1"/>
  <c r="A295" i="10"/>
  <c r="B295" i="10"/>
  <c r="C295" i="10"/>
  <c r="F295" i="10"/>
  <c r="G295" i="10" s="1"/>
  <c r="H295" i="10" s="1"/>
  <c r="A296" i="10"/>
  <c r="B296" i="10"/>
  <c r="C296" i="10"/>
  <c r="F296" i="10"/>
  <c r="G296" i="10" s="1"/>
  <c r="H296" i="10" s="1"/>
  <c r="A297" i="10"/>
  <c r="B297" i="10"/>
  <c r="C297" i="10"/>
  <c r="F297" i="10"/>
  <c r="G297" i="10" s="1"/>
  <c r="H297" i="10" s="1"/>
  <c r="A298" i="10"/>
  <c r="B298" i="10"/>
  <c r="C298" i="10"/>
  <c r="F298" i="10"/>
  <c r="G298" i="10" s="1"/>
  <c r="H298" i="10" s="1"/>
  <c r="A299" i="10"/>
  <c r="B299" i="10"/>
  <c r="C299" i="10"/>
  <c r="F299" i="10"/>
  <c r="G299" i="10" s="1"/>
  <c r="H299" i="10" s="1"/>
  <c r="A300" i="10"/>
  <c r="B300" i="10"/>
  <c r="C300" i="10"/>
  <c r="F300" i="10"/>
  <c r="G300" i="10" s="1"/>
  <c r="H300" i="10" s="1"/>
  <c r="A301" i="10"/>
  <c r="B301" i="10"/>
  <c r="C301" i="10"/>
  <c r="E301" i="10" s="1"/>
  <c r="F301" i="10"/>
  <c r="G301" i="10" s="1"/>
  <c r="H301" i="10" s="1"/>
  <c r="A302" i="10"/>
  <c r="B302" i="10"/>
  <c r="C302" i="10"/>
  <c r="E302" i="10"/>
  <c r="F302" i="10"/>
  <c r="G302" i="10" s="1"/>
  <c r="A303" i="10"/>
  <c r="B303" i="10"/>
  <c r="C303" i="10"/>
  <c r="E303" i="10" s="1"/>
  <c r="F303" i="10"/>
  <c r="G303" i="10" s="1"/>
  <c r="A304" i="10"/>
  <c r="B304" i="10"/>
  <c r="C304" i="10"/>
  <c r="E304" i="10" s="1"/>
  <c r="F304" i="10"/>
  <c r="G304" i="10" s="1"/>
  <c r="A305" i="10"/>
  <c r="B305" i="10"/>
  <c r="C305" i="10"/>
  <c r="E305" i="10"/>
  <c r="F305" i="10"/>
  <c r="G305" i="10" s="1"/>
  <c r="A306" i="10"/>
  <c r="B306" i="10"/>
  <c r="C306" i="10"/>
  <c r="E306" i="10" s="1"/>
  <c r="F306" i="10"/>
  <c r="G306" i="10" s="1"/>
  <c r="A307" i="10"/>
  <c r="B307" i="10"/>
  <c r="C307" i="10"/>
  <c r="E307" i="10" s="1"/>
  <c r="F307" i="10"/>
  <c r="G307" i="10" s="1"/>
  <c r="A308" i="10"/>
  <c r="B308" i="10"/>
  <c r="C308" i="10"/>
  <c r="E308" i="10" s="1"/>
  <c r="F308" i="10"/>
  <c r="G308" i="10" s="1"/>
  <c r="A309" i="10"/>
  <c r="B309" i="10"/>
  <c r="C309" i="10"/>
  <c r="E309" i="10" s="1"/>
  <c r="F309" i="10"/>
  <c r="G309" i="10" s="1"/>
  <c r="A310" i="10"/>
  <c r="B310" i="10"/>
  <c r="C310" i="10"/>
  <c r="E310" i="10"/>
  <c r="F310" i="10"/>
  <c r="G310" i="10" s="1"/>
  <c r="A311" i="10"/>
  <c r="B311" i="10"/>
  <c r="C311" i="10"/>
  <c r="E311" i="10" s="1"/>
  <c r="F311" i="10"/>
  <c r="G311" i="10" s="1"/>
  <c r="A312" i="10"/>
  <c r="B312" i="10"/>
  <c r="C312" i="10"/>
  <c r="E312" i="10" s="1"/>
  <c r="F312" i="10"/>
  <c r="G312" i="10" s="1"/>
  <c r="A313" i="10"/>
  <c r="B313" i="10"/>
  <c r="C313" i="10"/>
  <c r="E313" i="10"/>
  <c r="F313" i="10"/>
  <c r="G313" i="10" s="1"/>
  <c r="A314" i="10"/>
  <c r="B314" i="10"/>
  <c r="C314" i="10"/>
  <c r="E314" i="10" s="1"/>
  <c r="F314" i="10"/>
  <c r="G314" i="10" s="1"/>
  <c r="A315" i="10"/>
  <c r="B315" i="10"/>
  <c r="C315" i="10"/>
  <c r="E315" i="10" s="1"/>
  <c r="F315" i="10"/>
  <c r="G315" i="10" s="1"/>
  <c r="A316" i="10"/>
  <c r="B316" i="10"/>
  <c r="C316" i="10"/>
  <c r="E316" i="10" s="1"/>
  <c r="F316" i="10"/>
  <c r="G316" i="10" s="1"/>
  <c r="A317" i="10"/>
  <c r="B317" i="10"/>
  <c r="C317" i="10"/>
  <c r="E317" i="10" s="1"/>
  <c r="F317" i="10"/>
  <c r="G317" i="10" s="1"/>
  <c r="A318" i="10"/>
  <c r="B318" i="10"/>
  <c r="C318" i="10"/>
  <c r="E318" i="10"/>
  <c r="F318" i="10"/>
  <c r="G318" i="10" s="1"/>
  <c r="A319" i="10"/>
  <c r="B319" i="10"/>
  <c r="C319" i="10"/>
  <c r="E319" i="10" s="1"/>
  <c r="F319" i="10"/>
  <c r="G319" i="10" s="1"/>
  <c r="A320" i="10"/>
  <c r="B320" i="10"/>
  <c r="C320" i="10"/>
  <c r="E320" i="10"/>
  <c r="F320" i="10"/>
  <c r="G320" i="10" s="1"/>
  <c r="A321" i="10"/>
  <c r="B321" i="10"/>
  <c r="C321" i="10"/>
  <c r="E321" i="10" s="1"/>
  <c r="F321" i="10"/>
  <c r="G321" i="10" s="1"/>
  <c r="A322" i="10"/>
  <c r="B322" i="10"/>
  <c r="C322" i="10"/>
  <c r="E322" i="10" s="1"/>
  <c r="F322" i="10"/>
  <c r="G322" i="10" s="1"/>
  <c r="A323" i="10"/>
  <c r="B323" i="10"/>
  <c r="C323" i="10"/>
  <c r="E323" i="10" s="1"/>
  <c r="F323" i="10"/>
  <c r="G323" i="10" s="1"/>
  <c r="A324" i="10"/>
  <c r="B324" i="10"/>
  <c r="C324" i="10"/>
  <c r="E324" i="10" s="1"/>
  <c r="F324" i="10"/>
  <c r="G324" i="10" s="1"/>
  <c r="H324" i="10" s="1"/>
  <c r="A325" i="10"/>
  <c r="B325" i="10"/>
  <c r="C325" i="10"/>
  <c r="E325" i="10"/>
  <c r="F325" i="10"/>
  <c r="G325" i="10" s="1"/>
  <c r="H325" i="10" s="1"/>
  <c r="A326" i="10"/>
  <c r="B326" i="10"/>
  <c r="C326" i="10"/>
  <c r="E326" i="10"/>
  <c r="F326" i="10"/>
  <c r="G326" i="10" s="1"/>
  <c r="A327" i="10"/>
  <c r="B327" i="10"/>
  <c r="C327" i="10"/>
  <c r="E327" i="10" s="1"/>
  <c r="F327" i="10"/>
  <c r="G327" i="10" s="1"/>
  <c r="A328" i="10"/>
  <c r="B328" i="10"/>
  <c r="C328" i="10"/>
  <c r="E328" i="10" s="1"/>
  <c r="F328" i="10"/>
  <c r="G328" i="10" s="1"/>
  <c r="A329" i="10"/>
  <c r="B329" i="10"/>
  <c r="C329" i="10"/>
  <c r="E329" i="10" s="1"/>
  <c r="F329" i="10"/>
  <c r="G329" i="10" s="1"/>
  <c r="A330" i="10"/>
  <c r="B330" i="10"/>
  <c r="C330" i="10"/>
  <c r="E330" i="10" s="1"/>
  <c r="F330" i="10"/>
  <c r="G330" i="10" s="1"/>
  <c r="H330" i="10" s="1"/>
  <c r="A331" i="10"/>
  <c r="B331" i="10"/>
  <c r="C331" i="10"/>
  <c r="E331" i="10" s="1"/>
  <c r="F331" i="10"/>
  <c r="G331" i="10" s="1"/>
  <c r="H331" i="10" s="1"/>
  <c r="A332" i="10"/>
  <c r="B332" i="10"/>
  <c r="C332" i="10"/>
  <c r="E332" i="10" s="1"/>
  <c r="F332" i="10"/>
  <c r="G332" i="10" s="1"/>
  <c r="H332" i="10" s="1"/>
  <c r="A333" i="10"/>
  <c r="B333" i="10"/>
  <c r="C333" i="10"/>
  <c r="E333" i="10"/>
  <c r="F333" i="10"/>
  <c r="G333" i="10" s="1"/>
  <c r="A334" i="10"/>
  <c r="B334" i="10"/>
  <c r="C334" i="10"/>
  <c r="E334" i="10"/>
  <c r="F334" i="10"/>
  <c r="G334" i="10" s="1"/>
  <c r="A335" i="10"/>
  <c r="B335" i="10"/>
  <c r="C335" i="10"/>
  <c r="E335" i="10" s="1"/>
  <c r="F335" i="10"/>
  <c r="G335" i="10" s="1"/>
  <c r="A336" i="10"/>
  <c r="B336" i="10"/>
  <c r="C336" i="10"/>
  <c r="E336" i="10" s="1"/>
  <c r="F336" i="10"/>
  <c r="G336" i="10" s="1"/>
  <c r="H336" i="10" s="1"/>
  <c r="A337" i="10"/>
  <c r="B337" i="10"/>
  <c r="C337" i="10"/>
  <c r="E337" i="10" s="1"/>
  <c r="F337" i="10"/>
  <c r="A338" i="10"/>
  <c r="B338" i="10"/>
  <c r="C338" i="10"/>
  <c r="E338" i="10" s="1"/>
  <c r="F338" i="10"/>
  <c r="G338" i="10" s="1"/>
  <c r="A339" i="10"/>
  <c r="B339" i="10"/>
  <c r="C339" i="10"/>
  <c r="E339" i="10" s="1"/>
  <c r="F339" i="10"/>
  <c r="G339" i="10" s="1"/>
  <c r="A340" i="10"/>
  <c r="B340" i="10"/>
  <c r="C340" i="10"/>
  <c r="E340" i="10" s="1"/>
  <c r="F340" i="10"/>
  <c r="G340" i="10" s="1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B57" i="9"/>
  <c r="C57" i="10"/>
  <c r="E57" i="10" s="1"/>
  <c r="H57" i="9"/>
  <c r="F57" i="10" s="1"/>
  <c r="G57" i="10" s="1"/>
  <c r="H57" i="10" s="1"/>
  <c r="B58" i="9"/>
  <c r="C58" i="10"/>
  <c r="E58" i="10" s="1"/>
  <c r="H58" i="9"/>
  <c r="F58" i="10" s="1"/>
  <c r="B59" i="9"/>
  <c r="C59" i="10"/>
  <c r="E59" i="10" s="1"/>
  <c r="H59" i="9"/>
  <c r="F59" i="10" s="1"/>
  <c r="G59" i="10" s="1"/>
  <c r="H59" i="10" s="1"/>
  <c r="B60" i="9"/>
  <c r="C60" i="10"/>
  <c r="E60" i="10" s="1"/>
  <c r="H60" i="9"/>
  <c r="F60" i="10" s="1"/>
  <c r="B61" i="9"/>
  <c r="C61" i="10"/>
  <c r="E61" i="10" s="1"/>
  <c r="H61" i="9"/>
  <c r="F61" i="10" s="1"/>
  <c r="G61" i="10" s="1"/>
  <c r="H61" i="10" s="1"/>
  <c r="B62" i="9"/>
  <c r="C62" i="10"/>
  <c r="E62" i="10" s="1"/>
  <c r="H62" i="9"/>
  <c r="F62" i="10" s="1"/>
  <c r="B63" i="9"/>
  <c r="C63" i="10"/>
  <c r="E63" i="10" s="1"/>
  <c r="H63" i="9"/>
  <c r="F63" i="10" s="1"/>
  <c r="G63" i="10" s="1"/>
  <c r="H63" i="10" s="1"/>
  <c r="B64" i="9"/>
  <c r="C64" i="10"/>
  <c r="E64" i="10" s="1"/>
  <c r="H64" i="9"/>
  <c r="F64" i="10" s="1"/>
  <c r="B65" i="9"/>
  <c r="C65" i="10"/>
  <c r="E65" i="10" s="1"/>
  <c r="H65" i="9"/>
  <c r="F65" i="10" s="1"/>
  <c r="G65" i="10" s="1"/>
  <c r="H65" i="10" s="1"/>
  <c r="B66" i="9"/>
  <c r="C66" i="10"/>
  <c r="E66" i="10" s="1"/>
  <c r="H66" i="9"/>
  <c r="F66" i="10" s="1"/>
  <c r="B67" i="9"/>
  <c r="C67" i="10"/>
  <c r="E67" i="10" s="1"/>
  <c r="H67" i="9"/>
  <c r="F67" i="10" s="1"/>
  <c r="G67" i="10" s="1"/>
  <c r="H67" i="10" s="1"/>
  <c r="B68" i="9"/>
  <c r="C68" i="10"/>
  <c r="E68" i="10" s="1"/>
  <c r="H68" i="9"/>
  <c r="F68" i="10" s="1"/>
  <c r="B69" i="9"/>
  <c r="C69" i="10"/>
  <c r="E69" i="10" s="1"/>
  <c r="H69" i="9"/>
  <c r="F69" i="10" s="1"/>
  <c r="G69" i="10" s="1"/>
  <c r="H69" i="10" s="1"/>
  <c r="B70" i="9"/>
  <c r="C70" i="10"/>
  <c r="E70" i="10" s="1"/>
  <c r="H70" i="9"/>
  <c r="F70" i="10" s="1"/>
  <c r="B71" i="9"/>
  <c r="C71" i="10"/>
  <c r="E71" i="10" s="1"/>
  <c r="H71" i="9"/>
  <c r="F71" i="10" s="1"/>
  <c r="G71" i="10" s="1"/>
  <c r="H71" i="10" s="1"/>
  <c r="B72" i="9"/>
  <c r="C72" i="10"/>
  <c r="E72" i="10" s="1"/>
  <c r="H72" i="9"/>
  <c r="F72" i="10" s="1"/>
  <c r="B73" i="9"/>
  <c r="C73" i="10"/>
  <c r="E73" i="10" s="1"/>
  <c r="H73" i="9"/>
  <c r="F73" i="10" s="1"/>
  <c r="G73" i="10" s="1"/>
  <c r="H73" i="10" s="1"/>
  <c r="B74" i="9"/>
  <c r="C74" i="10"/>
  <c r="E74" i="10" s="1"/>
  <c r="H74" i="9"/>
  <c r="F74" i="10" s="1"/>
  <c r="B75" i="9"/>
  <c r="C75" i="10"/>
  <c r="E75" i="10" s="1"/>
  <c r="H75" i="9"/>
  <c r="F75" i="10" s="1"/>
  <c r="G75" i="10" s="1"/>
  <c r="H75" i="10" s="1"/>
  <c r="B76" i="9"/>
  <c r="C76" i="10"/>
  <c r="E76" i="10" s="1"/>
  <c r="H76" i="9"/>
  <c r="F76" i="10" s="1"/>
  <c r="B77" i="9"/>
  <c r="C77" i="10"/>
  <c r="H77" i="9"/>
  <c r="F77" i="10" s="1"/>
  <c r="G77" i="10" s="1"/>
  <c r="H77" i="10" s="1"/>
  <c r="B78" i="9"/>
  <c r="C78" i="10"/>
  <c r="H78" i="9"/>
  <c r="F78" i="10" s="1"/>
  <c r="G78" i="10" s="1"/>
  <c r="H78" i="10" s="1"/>
  <c r="B79" i="9"/>
  <c r="C79" i="10"/>
  <c r="E79" i="10" s="1"/>
  <c r="H79" i="9"/>
  <c r="F79" i="10" s="1"/>
  <c r="G79" i="10" s="1"/>
  <c r="H79" i="10" s="1"/>
  <c r="B80" i="9"/>
  <c r="C80" i="10"/>
  <c r="H80" i="9"/>
  <c r="F80" i="10" s="1"/>
  <c r="G80" i="10" s="1"/>
  <c r="H80" i="10" s="1"/>
  <c r="B81" i="9"/>
  <c r="C81" i="10"/>
  <c r="E81" i="10" s="1"/>
  <c r="H81" i="9"/>
  <c r="F81" i="10" s="1"/>
  <c r="G81" i="10" s="1"/>
  <c r="H81" i="10" s="1"/>
  <c r="B82" i="9"/>
  <c r="C82" i="10"/>
  <c r="H82" i="9"/>
  <c r="F82" i="10" s="1"/>
  <c r="G82" i="10" s="1"/>
  <c r="H82" i="10" s="1"/>
  <c r="B83" i="9"/>
  <c r="C83" i="10"/>
  <c r="E83" i="10" s="1"/>
  <c r="H83" i="9"/>
  <c r="F83" i="10" s="1"/>
  <c r="G83" i="10" s="1"/>
  <c r="H83" i="10" s="1"/>
  <c r="B84" i="9"/>
  <c r="C84" i="10"/>
  <c r="H84" i="9"/>
  <c r="F84" i="10" s="1"/>
  <c r="G84" i="10" s="1"/>
  <c r="H84" i="10" s="1"/>
  <c r="B85" i="9"/>
  <c r="C85" i="10"/>
  <c r="E85" i="10" s="1"/>
  <c r="H85" i="9"/>
  <c r="F85" i="10" s="1"/>
  <c r="G85" i="10" s="1"/>
  <c r="H85" i="10" s="1"/>
  <c r="B86" i="9"/>
  <c r="C86" i="10"/>
  <c r="H86" i="9"/>
  <c r="F86" i="10" s="1"/>
  <c r="G86" i="10" s="1"/>
  <c r="H86" i="10" s="1"/>
  <c r="B87" i="9"/>
  <c r="C87" i="10"/>
  <c r="E87" i="10" s="1"/>
  <c r="H87" i="9"/>
  <c r="F87" i="10" s="1"/>
  <c r="G87" i="10" s="1"/>
  <c r="H87" i="10" s="1"/>
  <c r="B88" i="9"/>
  <c r="C88" i="10"/>
  <c r="H88" i="9"/>
  <c r="F88" i="10" s="1"/>
  <c r="G88" i="10" s="1"/>
  <c r="H88" i="10" s="1"/>
  <c r="B89" i="9"/>
  <c r="C89" i="10"/>
  <c r="E89" i="10" s="1"/>
  <c r="H89" i="9"/>
  <c r="F89" i="10" s="1"/>
  <c r="G89" i="10" s="1"/>
  <c r="H89" i="10" s="1"/>
  <c r="B90" i="9"/>
  <c r="C90" i="10"/>
  <c r="H90" i="9"/>
  <c r="F90" i="10" s="1"/>
  <c r="G90" i="10" s="1"/>
  <c r="H90" i="10" s="1"/>
  <c r="B91" i="9"/>
  <c r="C91" i="10"/>
  <c r="E91" i="10" s="1"/>
  <c r="H91" i="9"/>
  <c r="F91" i="10" s="1"/>
  <c r="G91" i="10" s="1"/>
  <c r="H91" i="10" s="1"/>
  <c r="B92" i="9"/>
  <c r="C92" i="10"/>
  <c r="H92" i="9"/>
  <c r="F92" i="10" s="1"/>
  <c r="G92" i="10" s="1"/>
  <c r="H92" i="10" s="1"/>
  <c r="B93" i="9"/>
  <c r="C93" i="10"/>
  <c r="E93" i="10" s="1"/>
  <c r="H93" i="9"/>
  <c r="F93" i="10" s="1"/>
  <c r="G93" i="10" s="1"/>
  <c r="H93" i="10" s="1"/>
  <c r="B94" i="9"/>
  <c r="C94" i="10"/>
  <c r="H94" i="9"/>
  <c r="F94" i="10" s="1"/>
  <c r="G94" i="10" s="1"/>
  <c r="H94" i="10" s="1"/>
  <c r="B95" i="9"/>
  <c r="C95" i="10"/>
  <c r="E95" i="10" s="1"/>
  <c r="H95" i="9"/>
  <c r="F95" i="10" s="1"/>
  <c r="G95" i="10" s="1"/>
  <c r="H95" i="10" s="1"/>
  <c r="B96" i="9"/>
  <c r="C96" i="10"/>
  <c r="H96" i="9"/>
  <c r="F96" i="10" s="1"/>
  <c r="G96" i="10" s="1"/>
  <c r="H96" i="10" s="1"/>
  <c r="B97" i="9"/>
  <c r="C97" i="10"/>
  <c r="E97" i="10" s="1"/>
  <c r="H97" i="9"/>
  <c r="F97" i="10" s="1"/>
  <c r="G97" i="10" s="1"/>
  <c r="H97" i="10" s="1"/>
  <c r="B98" i="9"/>
  <c r="C98" i="10"/>
  <c r="H98" i="9"/>
  <c r="F98" i="10" s="1"/>
  <c r="G98" i="10" s="1"/>
  <c r="H98" i="10" s="1"/>
  <c r="B99" i="9"/>
  <c r="C99" i="10"/>
  <c r="E99" i="10" s="1"/>
  <c r="H99" i="9"/>
  <c r="F99" i="10" s="1"/>
  <c r="G99" i="10" s="1"/>
  <c r="H99" i="10" s="1"/>
  <c r="B100" i="9"/>
  <c r="C100" i="10"/>
  <c r="H100" i="9"/>
  <c r="F100" i="10" s="1"/>
  <c r="G100" i="10" s="1"/>
  <c r="H100" i="10" s="1"/>
  <c r="B101" i="9"/>
  <c r="C101" i="10"/>
  <c r="E101" i="10" s="1"/>
  <c r="H101" i="9"/>
  <c r="F101" i="10" s="1"/>
  <c r="G101" i="10" s="1"/>
  <c r="H101" i="10" s="1"/>
  <c r="B102" i="9"/>
  <c r="C102" i="10"/>
  <c r="H102" i="9"/>
  <c r="F102" i="10" s="1"/>
  <c r="G102" i="10" s="1"/>
  <c r="H102" i="10" s="1"/>
  <c r="B103" i="9"/>
  <c r="C103" i="10"/>
  <c r="E103" i="10" s="1"/>
  <c r="H103" i="9"/>
  <c r="F103" i="10" s="1"/>
  <c r="G103" i="10" s="1"/>
  <c r="H103" i="10" s="1"/>
  <c r="B104" i="9"/>
  <c r="C104" i="10"/>
  <c r="H104" i="9"/>
  <c r="F104" i="10" s="1"/>
  <c r="G104" i="10" s="1"/>
  <c r="H104" i="10" s="1"/>
  <c r="B105" i="9"/>
  <c r="C105" i="10"/>
  <c r="E105" i="10" s="1"/>
  <c r="H105" i="9"/>
  <c r="F105" i="10" s="1"/>
  <c r="G105" i="10" s="1"/>
  <c r="H105" i="10" s="1"/>
  <c r="B106" i="9"/>
  <c r="C106" i="10"/>
  <c r="H106" i="9"/>
  <c r="F106" i="10" s="1"/>
  <c r="G106" i="10" s="1"/>
  <c r="H106" i="10" s="1"/>
  <c r="B107" i="9"/>
  <c r="C107" i="10"/>
  <c r="E107" i="10" s="1"/>
  <c r="H107" i="9"/>
  <c r="F107" i="10" s="1"/>
  <c r="G107" i="10" s="1"/>
  <c r="H107" i="10" s="1"/>
  <c r="B108" i="9"/>
  <c r="C108" i="10"/>
  <c r="H108" i="9"/>
  <c r="F108" i="10" s="1"/>
  <c r="G108" i="10" s="1"/>
  <c r="H108" i="10" s="1"/>
  <c r="B109" i="9"/>
  <c r="C109" i="10"/>
  <c r="E109" i="10" s="1"/>
  <c r="H109" i="9"/>
  <c r="F109" i="10" s="1"/>
  <c r="G109" i="10" s="1"/>
  <c r="H109" i="10" s="1"/>
  <c r="B110" i="9"/>
  <c r="C110" i="10"/>
  <c r="H110" i="9"/>
  <c r="F110" i="10" s="1"/>
  <c r="G110" i="10" s="1"/>
  <c r="H110" i="10" s="1"/>
  <c r="B111" i="9"/>
  <c r="C111" i="10"/>
  <c r="E111" i="10" s="1"/>
  <c r="H111" i="9"/>
  <c r="F111" i="10" s="1"/>
  <c r="G111" i="10" s="1"/>
  <c r="H111" i="10" s="1"/>
  <c r="B112" i="9"/>
  <c r="C112" i="10"/>
  <c r="H112" i="9"/>
  <c r="F112" i="10" s="1"/>
  <c r="G112" i="10" s="1"/>
  <c r="H112" i="10" s="1"/>
  <c r="B113" i="9"/>
  <c r="C113" i="10"/>
  <c r="E113" i="10" s="1"/>
  <c r="H113" i="9"/>
  <c r="F113" i="10" s="1"/>
  <c r="G113" i="10" s="1"/>
  <c r="H113" i="10" s="1"/>
  <c r="B114" i="9"/>
  <c r="C114" i="10"/>
  <c r="H114" i="9"/>
  <c r="F114" i="10" s="1"/>
  <c r="G114" i="10" s="1"/>
  <c r="H114" i="10" s="1"/>
  <c r="B115" i="9"/>
  <c r="C115" i="10"/>
  <c r="E115" i="10" s="1"/>
  <c r="H115" i="9"/>
  <c r="F115" i="10" s="1"/>
  <c r="G115" i="10" s="1"/>
  <c r="H115" i="10" s="1"/>
  <c r="B116" i="9"/>
  <c r="C116" i="10"/>
  <c r="H116" i="9"/>
  <c r="F116" i="10" s="1"/>
  <c r="G116" i="10" s="1"/>
  <c r="H116" i="10" s="1"/>
  <c r="B117" i="9"/>
  <c r="C117" i="10"/>
  <c r="E117" i="10" s="1"/>
  <c r="H117" i="9"/>
  <c r="F117" i="10" s="1"/>
  <c r="G117" i="10" s="1"/>
  <c r="H117" i="10" s="1"/>
  <c r="B118" i="9"/>
  <c r="C118" i="10"/>
  <c r="E118" i="10" s="1"/>
  <c r="H118" i="9"/>
  <c r="F118" i="10" s="1"/>
  <c r="B119" i="9"/>
  <c r="C119" i="10"/>
  <c r="E119" i="10" s="1"/>
  <c r="H119" i="9"/>
  <c r="F119" i="10" s="1"/>
  <c r="B120" i="9"/>
  <c r="C120" i="10"/>
  <c r="E120" i="10" s="1"/>
  <c r="H120" i="9"/>
  <c r="F120" i="10" s="1"/>
  <c r="B121" i="9"/>
  <c r="C121" i="10"/>
  <c r="E121" i="10" s="1"/>
  <c r="H121" i="9"/>
  <c r="F121" i="10" s="1"/>
  <c r="G121" i="10" s="1"/>
  <c r="H121" i="10" s="1"/>
  <c r="B122" i="9"/>
  <c r="C122" i="10"/>
  <c r="E122" i="10" s="1"/>
  <c r="H122" i="9"/>
  <c r="F122" i="10" s="1"/>
  <c r="B123" i="9"/>
  <c r="C123" i="10"/>
  <c r="E123" i="10" s="1"/>
  <c r="H123" i="9"/>
  <c r="F123" i="10" s="1"/>
  <c r="B124" i="9"/>
  <c r="C124" i="10"/>
  <c r="E124" i="10" s="1"/>
  <c r="H124" i="9"/>
  <c r="F124" i="10" s="1"/>
  <c r="G124" i="10" s="1"/>
  <c r="H124" i="10" s="1"/>
  <c r="B125" i="9"/>
  <c r="C125" i="10"/>
  <c r="E125" i="10" s="1"/>
  <c r="H125" i="9"/>
  <c r="F125" i="10" s="1"/>
  <c r="G125" i="10" s="1"/>
  <c r="B126" i="9"/>
  <c r="C126" i="10"/>
  <c r="E126" i="10" s="1"/>
  <c r="H126" i="9"/>
  <c r="F126" i="10" s="1"/>
  <c r="B127" i="9"/>
  <c r="C127" i="10"/>
  <c r="E127" i="10" s="1"/>
  <c r="H127" i="9"/>
  <c r="F127" i="10" s="1"/>
  <c r="G127" i="10" s="1"/>
  <c r="H127" i="10" s="1"/>
  <c r="B128" i="9"/>
  <c r="C128" i="10"/>
  <c r="E128" i="10" s="1"/>
  <c r="H128" i="9"/>
  <c r="F128" i="10" s="1"/>
  <c r="G128" i="10" s="1"/>
  <c r="H128" i="10" s="1"/>
  <c r="B129" i="9"/>
  <c r="C129" i="10"/>
  <c r="E129" i="10" s="1"/>
  <c r="H129" i="9"/>
  <c r="F129" i="10" s="1"/>
  <c r="G129" i="10" s="1"/>
  <c r="H129" i="10" s="1"/>
  <c r="B130" i="9"/>
  <c r="C130" i="10"/>
  <c r="E130" i="10" s="1"/>
  <c r="H130" i="9"/>
  <c r="F130" i="10" s="1"/>
  <c r="B131" i="9"/>
  <c r="C131" i="10"/>
  <c r="E131" i="10" s="1"/>
  <c r="H131" i="9"/>
  <c r="F131" i="10" s="1"/>
  <c r="G131" i="10" s="1"/>
  <c r="K131" i="10" s="1"/>
  <c r="B132" i="9"/>
  <c r="C132" i="10"/>
  <c r="E132" i="10" s="1"/>
  <c r="H132" i="9"/>
  <c r="F132" i="10" s="1"/>
  <c r="B133" i="9"/>
  <c r="C133" i="10"/>
  <c r="E133" i="10" s="1"/>
  <c r="H133" i="9"/>
  <c r="F133" i="10" s="1"/>
  <c r="B134" i="9"/>
  <c r="C134" i="10"/>
  <c r="H134" i="9"/>
  <c r="F134" i="10" s="1"/>
  <c r="G134" i="10" s="1"/>
  <c r="H134" i="10" s="1"/>
  <c r="B135" i="9"/>
  <c r="C135" i="10"/>
  <c r="E135" i="10" s="1"/>
  <c r="H135" i="9"/>
  <c r="F135" i="10" s="1"/>
  <c r="B136" i="9"/>
  <c r="C136" i="10"/>
  <c r="E136" i="10" s="1"/>
  <c r="H136" i="9"/>
  <c r="F136" i="10" s="1"/>
  <c r="G136" i="10" s="1"/>
  <c r="H136" i="10" s="1"/>
  <c r="B137" i="9"/>
  <c r="C137" i="10"/>
  <c r="E137" i="10" s="1"/>
  <c r="H137" i="9"/>
  <c r="F137" i="10" s="1"/>
  <c r="G137" i="10" s="1"/>
  <c r="H137" i="10" s="1"/>
  <c r="B138" i="9"/>
  <c r="H138" i="9"/>
  <c r="F138" i="10" s="1"/>
  <c r="G138" i="10" s="1"/>
  <c r="H138" i="10" s="1"/>
  <c r="B139" i="9"/>
  <c r="H139" i="9"/>
  <c r="F139" i="10" s="1"/>
  <c r="G139" i="10" s="1"/>
  <c r="H139" i="10" s="1"/>
  <c r="K139" i="10" l="1"/>
  <c r="K263" i="10"/>
  <c r="K192" i="10"/>
  <c r="K295" i="10"/>
  <c r="K176" i="10"/>
  <c r="K279" i="10"/>
  <c r="K287" i="10"/>
  <c r="K271" i="10"/>
  <c r="K184" i="10"/>
  <c r="K299" i="10"/>
  <c r="K291" i="10"/>
  <c r="K283" i="10"/>
  <c r="K275" i="10"/>
  <c r="K267" i="10"/>
  <c r="K188" i="10"/>
  <c r="K180" i="10"/>
  <c r="K172" i="10"/>
  <c r="G131" i="9"/>
  <c r="G115" i="9"/>
  <c r="G99" i="9"/>
  <c r="G83" i="9"/>
  <c r="G67" i="9"/>
  <c r="G139" i="9"/>
  <c r="G123" i="9"/>
  <c r="G107" i="9"/>
  <c r="G91" i="9"/>
  <c r="G75" i="9"/>
  <c r="G135" i="9"/>
  <c r="G127" i="9"/>
  <c r="G119" i="9"/>
  <c r="G111" i="9"/>
  <c r="G103" i="9"/>
  <c r="G95" i="9"/>
  <c r="G87" i="9"/>
  <c r="G79" i="9"/>
  <c r="G71" i="9"/>
  <c r="K138" i="10"/>
  <c r="J137" i="10"/>
  <c r="K137" i="10"/>
  <c r="G137" i="9"/>
  <c r="G133" i="9"/>
  <c r="G129" i="9"/>
  <c r="G125" i="9"/>
  <c r="G121" i="9"/>
  <c r="G117" i="9"/>
  <c r="G113" i="9"/>
  <c r="G109" i="9"/>
  <c r="G105" i="9"/>
  <c r="G101" i="9"/>
  <c r="G97" i="9"/>
  <c r="G93" i="9"/>
  <c r="G89" i="9"/>
  <c r="G85" i="9"/>
  <c r="G81" i="9"/>
  <c r="G77" i="9"/>
  <c r="G73" i="9"/>
  <c r="G69" i="9"/>
  <c r="G65" i="9"/>
  <c r="D139" i="9"/>
  <c r="D135" i="9"/>
  <c r="D131" i="9"/>
  <c r="D127" i="9"/>
  <c r="D123" i="9"/>
  <c r="D119" i="9"/>
  <c r="D115" i="9"/>
  <c r="D111" i="9"/>
  <c r="D107" i="9"/>
  <c r="D103" i="9"/>
  <c r="D99" i="9"/>
  <c r="D95" i="9"/>
  <c r="D91" i="9"/>
  <c r="D87" i="9"/>
  <c r="D83" i="9"/>
  <c r="D79" i="9"/>
  <c r="D75" i="9"/>
  <c r="D71" i="9"/>
  <c r="D67" i="9"/>
  <c r="D63" i="9"/>
  <c r="D137" i="9"/>
  <c r="D133" i="9"/>
  <c r="D129" i="9"/>
  <c r="D125" i="9"/>
  <c r="D121" i="9"/>
  <c r="D117" i="9"/>
  <c r="D113" i="9"/>
  <c r="D109" i="9"/>
  <c r="D105" i="9"/>
  <c r="D101" i="9"/>
  <c r="D97" i="9"/>
  <c r="D93" i="9"/>
  <c r="D89" i="9"/>
  <c r="D85" i="9"/>
  <c r="D81" i="9"/>
  <c r="D77" i="9"/>
  <c r="D73" i="9"/>
  <c r="D69" i="9"/>
  <c r="D65" i="9"/>
  <c r="G132" i="10"/>
  <c r="H132" i="10" s="1"/>
  <c r="G135" i="10"/>
  <c r="H135" i="10" s="1"/>
  <c r="E134" i="10"/>
  <c r="G133" i="10"/>
  <c r="H133" i="10" s="1"/>
  <c r="K125" i="10"/>
  <c r="H125" i="10"/>
  <c r="G123" i="10"/>
  <c r="H123" i="10" s="1"/>
  <c r="G119" i="10"/>
  <c r="H119" i="10" s="1"/>
  <c r="E116" i="10"/>
  <c r="E114" i="10"/>
  <c r="E112" i="10"/>
  <c r="E110" i="10"/>
  <c r="E108" i="10"/>
  <c r="E106" i="10"/>
  <c r="E104" i="10"/>
  <c r="E102" i="10"/>
  <c r="E100" i="10"/>
  <c r="E98" i="10"/>
  <c r="E96" i="10"/>
  <c r="E94" i="10"/>
  <c r="E92" i="10"/>
  <c r="E90" i="10"/>
  <c r="E88" i="10"/>
  <c r="E86" i="10"/>
  <c r="E84" i="10"/>
  <c r="E82" i="10"/>
  <c r="E80" i="10"/>
  <c r="E78" i="10"/>
  <c r="K59" i="10"/>
  <c r="K63" i="10"/>
  <c r="K67" i="10"/>
  <c r="K71" i="10"/>
  <c r="K75" i="10"/>
  <c r="J60" i="10"/>
  <c r="J64" i="10"/>
  <c r="J68" i="10"/>
  <c r="J72" i="10"/>
  <c r="J76" i="10"/>
  <c r="K79" i="10"/>
  <c r="J57" i="10"/>
  <c r="J61" i="10"/>
  <c r="J65" i="10"/>
  <c r="J69" i="10"/>
  <c r="J73" i="10"/>
  <c r="K78" i="10"/>
  <c r="J81" i="10"/>
  <c r="J85" i="10"/>
  <c r="J89" i="10"/>
  <c r="J93" i="10"/>
  <c r="J97" i="10"/>
  <c r="J101" i="10"/>
  <c r="J105" i="10"/>
  <c r="J109" i="10"/>
  <c r="J113" i="10"/>
  <c r="K81" i="10"/>
  <c r="K85" i="10"/>
  <c r="K89" i="10"/>
  <c r="K93" i="10"/>
  <c r="K97" i="10"/>
  <c r="K101" i="10"/>
  <c r="K105" i="10"/>
  <c r="K109" i="10"/>
  <c r="K113" i="10"/>
  <c r="J118" i="10"/>
  <c r="J122" i="10"/>
  <c r="J126" i="10"/>
  <c r="J130" i="10"/>
  <c r="K134" i="10"/>
  <c r="K84" i="10"/>
  <c r="K88" i="10"/>
  <c r="K92" i="10"/>
  <c r="K96" i="10"/>
  <c r="K100" i="10"/>
  <c r="K104" i="10"/>
  <c r="K108" i="10"/>
  <c r="K112" i="10"/>
  <c r="J117" i="10"/>
  <c r="J121" i="10"/>
  <c r="J125" i="10"/>
  <c r="J129" i="10"/>
  <c r="J133" i="10"/>
  <c r="J136" i="10"/>
  <c r="K116" i="10"/>
  <c r="K128" i="10"/>
  <c r="K129" i="10"/>
  <c r="J79" i="10"/>
  <c r="K121" i="10"/>
  <c r="G130" i="10"/>
  <c r="H130" i="10" s="1"/>
  <c r="G126" i="10"/>
  <c r="H126" i="10" s="1"/>
  <c r="G122" i="10"/>
  <c r="H122" i="10" s="1"/>
  <c r="G120" i="10"/>
  <c r="H120" i="10" s="1"/>
  <c r="G118" i="10"/>
  <c r="H118" i="10" s="1"/>
  <c r="E77" i="10"/>
  <c r="G76" i="10"/>
  <c r="H76" i="10" s="1"/>
  <c r="G74" i="10"/>
  <c r="H74" i="10" s="1"/>
  <c r="G72" i="10"/>
  <c r="H72" i="10" s="1"/>
  <c r="G70" i="10"/>
  <c r="H70" i="10" s="1"/>
  <c r="G68" i="10"/>
  <c r="H68" i="10" s="1"/>
  <c r="G66" i="10"/>
  <c r="H66" i="10" s="1"/>
  <c r="G64" i="10"/>
  <c r="H64" i="10" s="1"/>
  <c r="G62" i="10"/>
  <c r="H62" i="10" s="1"/>
  <c r="G60" i="10"/>
  <c r="H60" i="10" s="1"/>
  <c r="G58" i="10"/>
  <c r="H58" i="10" s="1"/>
  <c r="K57" i="10"/>
  <c r="K61" i="10"/>
  <c r="K65" i="10"/>
  <c r="K69" i="10"/>
  <c r="K73" i="10"/>
  <c r="J58" i="10"/>
  <c r="J62" i="10"/>
  <c r="J66" i="10"/>
  <c r="J70" i="10"/>
  <c r="J74" i="10"/>
  <c r="K77" i="10"/>
  <c r="J59" i="10"/>
  <c r="J63" i="10"/>
  <c r="J67" i="10"/>
  <c r="J71" i="10"/>
  <c r="J75" i="10"/>
  <c r="K80" i="10"/>
  <c r="J83" i="10"/>
  <c r="J87" i="10"/>
  <c r="J91" i="10"/>
  <c r="J95" i="10"/>
  <c r="J99" i="10"/>
  <c r="J103" i="10"/>
  <c r="J107" i="10"/>
  <c r="J111" i="10"/>
  <c r="J115" i="10"/>
  <c r="K83" i="10"/>
  <c r="K87" i="10"/>
  <c r="K91" i="10"/>
  <c r="K95" i="10"/>
  <c r="K99" i="10"/>
  <c r="K103" i="10"/>
  <c r="K107" i="10"/>
  <c r="K111" i="10"/>
  <c r="K115" i="10"/>
  <c r="J120" i="10"/>
  <c r="J124" i="10"/>
  <c r="J128" i="10"/>
  <c r="J132" i="10"/>
  <c r="K136" i="10"/>
  <c r="K82" i="10"/>
  <c r="K86" i="10"/>
  <c r="K90" i="10"/>
  <c r="K94" i="10"/>
  <c r="K98" i="10"/>
  <c r="K102" i="10"/>
  <c r="K106" i="10"/>
  <c r="K110" i="10"/>
  <c r="K114" i="10"/>
  <c r="J119" i="10"/>
  <c r="J123" i="10"/>
  <c r="J127" i="10"/>
  <c r="J131" i="10"/>
  <c r="J135" i="10"/>
  <c r="K124" i="10"/>
  <c r="H131" i="10"/>
  <c r="K117" i="10"/>
  <c r="K127" i="10"/>
  <c r="K301" i="10"/>
  <c r="K298" i="10"/>
  <c r="K297" i="10"/>
  <c r="K294" i="10"/>
  <c r="K293" i="10"/>
  <c r="K290" i="10"/>
  <c r="K289" i="10"/>
  <c r="K286" i="10"/>
  <c r="K285" i="10"/>
  <c r="K282" i="10"/>
  <c r="K281" i="10"/>
  <c r="K278" i="10"/>
  <c r="K277" i="10"/>
  <c r="K274" i="10"/>
  <c r="K273" i="10"/>
  <c r="K270" i="10"/>
  <c r="K269" i="10"/>
  <c r="K266" i="10"/>
  <c r="K265" i="10"/>
  <c r="K262" i="10"/>
  <c r="K195" i="10"/>
  <c r="K194" i="10"/>
  <c r="K191" i="10"/>
  <c r="K190" i="10"/>
  <c r="K187" i="10"/>
  <c r="K186" i="10"/>
  <c r="K183" i="10"/>
  <c r="K182" i="10"/>
  <c r="K179" i="10"/>
  <c r="K178" i="10"/>
  <c r="K175" i="10"/>
  <c r="K174" i="10"/>
  <c r="K171" i="10"/>
  <c r="K170" i="10"/>
  <c r="K300" i="10"/>
  <c r="K296" i="10"/>
  <c r="K292" i="10"/>
  <c r="K288" i="10"/>
  <c r="K284" i="10"/>
  <c r="K280" i="10"/>
  <c r="K276" i="10"/>
  <c r="K272" i="10"/>
  <c r="K268" i="10"/>
  <c r="K264" i="10"/>
  <c r="K193" i="10"/>
  <c r="K189" i="10"/>
  <c r="K185" i="10"/>
  <c r="K181" i="10"/>
  <c r="K177" i="10"/>
  <c r="K173" i="10"/>
  <c r="G8" i="9"/>
  <c r="G138" i="9"/>
  <c r="G136" i="9"/>
  <c r="G134" i="9"/>
  <c r="G132" i="9"/>
  <c r="G130" i="9"/>
  <c r="G128" i="9"/>
  <c r="G126" i="9"/>
  <c r="G124" i="9"/>
  <c r="G122" i="9"/>
  <c r="G120" i="9"/>
  <c r="G118" i="9"/>
  <c r="G116" i="9"/>
  <c r="G114" i="9"/>
  <c r="G112" i="9"/>
  <c r="G110" i="9"/>
  <c r="G108" i="9"/>
  <c r="G106" i="9"/>
  <c r="G104" i="9"/>
  <c r="G102" i="9"/>
  <c r="G100" i="9"/>
  <c r="G98" i="9"/>
  <c r="G96" i="9"/>
  <c r="G94" i="9"/>
  <c r="G92" i="9"/>
  <c r="G90" i="9"/>
  <c r="G88" i="9"/>
  <c r="G86" i="9"/>
  <c r="G84" i="9"/>
  <c r="G82" i="9"/>
  <c r="G80" i="9"/>
  <c r="G78" i="9"/>
  <c r="G76" i="9"/>
  <c r="G74" i="9"/>
  <c r="G72" i="9"/>
  <c r="G70" i="9"/>
  <c r="G68" i="9"/>
  <c r="G66" i="9"/>
  <c r="G64" i="9"/>
  <c r="G62" i="9"/>
  <c r="G60" i="9"/>
  <c r="G58" i="9"/>
  <c r="G56" i="9"/>
  <c r="G54" i="9"/>
  <c r="G52" i="9"/>
  <c r="G50" i="9"/>
  <c r="G48" i="9"/>
  <c r="G46" i="9"/>
  <c r="G44" i="9"/>
  <c r="G42" i="9"/>
  <c r="G40" i="9"/>
  <c r="G38" i="9"/>
  <c r="G36" i="9"/>
  <c r="G34" i="9"/>
  <c r="G32" i="9"/>
  <c r="G30" i="9"/>
  <c r="G28" i="9"/>
  <c r="G26" i="9"/>
  <c r="G24" i="9"/>
  <c r="G22" i="9"/>
  <c r="G20" i="9"/>
  <c r="G18" i="9"/>
  <c r="G16" i="9"/>
  <c r="G14" i="9"/>
  <c r="G12" i="9"/>
  <c r="G10" i="9"/>
  <c r="G63" i="9"/>
  <c r="G61" i="9"/>
  <c r="G59" i="9"/>
  <c r="G57" i="9"/>
  <c r="G55" i="9"/>
  <c r="G53" i="9"/>
  <c r="G51" i="9"/>
  <c r="G49" i="9"/>
  <c r="G47" i="9"/>
  <c r="G45" i="9"/>
  <c r="G43" i="9"/>
  <c r="G41" i="9"/>
  <c r="G39" i="9"/>
  <c r="G37" i="9"/>
  <c r="G35" i="9"/>
  <c r="G33" i="9"/>
  <c r="G31" i="9"/>
  <c r="G29" i="9"/>
  <c r="G27" i="9"/>
  <c r="G25" i="9"/>
  <c r="G23" i="9"/>
  <c r="G21" i="9"/>
  <c r="G19" i="9"/>
  <c r="G17" i="9"/>
  <c r="G15" i="9"/>
  <c r="G13" i="9"/>
  <c r="G11" i="9"/>
  <c r="D8" i="9"/>
  <c r="D138" i="9"/>
  <c r="D136" i="9"/>
  <c r="D134" i="9"/>
  <c r="D132" i="9"/>
  <c r="D130" i="9"/>
  <c r="D128" i="9"/>
  <c r="D126" i="9"/>
  <c r="D124" i="9"/>
  <c r="D122" i="9"/>
  <c r="D120" i="9"/>
  <c r="D118" i="9"/>
  <c r="D116" i="9"/>
  <c r="D114" i="9"/>
  <c r="D112" i="9"/>
  <c r="D110" i="9"/>
  <c r="D108" i="9"/>
  <c r="D106" i="9"/>
  <c r="D104" i="9"/>
  <c r="D102" i="9"/>
  <c r="D100" i="9"/>
  <c r="D98" i="9"/>
  <c r="D96" i="9"/>
  <c r="D94" i="9"/>
  <c r="D92" i="9"/>
  <c r="D90" i="9"/>
  <c r="D88" i="9"/>
  <c r="D86" i="9"/>
  <c r="D84" i="9"/>
  <c r="D82" i="9"/>
  <c r="D80" i="9"/>
  <c r="D78" i="9"/>
  <c r="D76" i="9"/>
  <c r="D74" i="9"/>
  <c r="D72" i="9"/>
  <c r="D70" i="9"/>
  <c r="D68" i="9"/>
  <c r="D66" i="9"/>
  <c r="D64" i="9"/>
  <c r="D62" i="9"/>
  <c r="D60" i="9"/>
  <c r="D58" i="9"/>
  <c r="D56" i="9"/>
  <c r="D54" i="9"/>
  <c r="D52" i="9"/>
  <c r="D50" i="9"/>
  <c r="D48" i="9"/>
  <c r="D46" i="9"/>
  <c r="D44" i="9"/>
  <c r="D42" i="9"/>
  <c r="D40" i="9"/>
  <c r="D38" i="9"/>
  <c r="D36" i="9"/>
  <c r="D34" i="9"/>
  <c r="D32" i="9"/>
  <c r="D30" i="9"/>
  <c r="D28" i="9"/>
  <c r="D26" i="9"/>
  <c r="D24" i="9"/>
  <c r="D22" i="9"/>
  <c r="D20" i="9"/>
  <c r="D18" i="9"/>
  <c r="D16" i="9"/>
  <c r="D14" i="9"/>
  <c r="D12" i="9"/>
  <c r="D10" i="9"/>
  <c r="D61" i="9"/>
  <c r="D59" i="9"/>
  <c r="D57" i="9"/>
  <c r="D55" i="9"/>
  <c r="D53" i="9"/>
  <c r="D51" i="9"/>
  <c r="D49" i="9"/>
  <c r="D47" i="9"/>
  <c r="D45" i="9"/>
  <c r="D43" i="9"/>
  <c r="D41" i="9"/>
  <c r="D39" i="9"/>
  <c r="D37" i="9"/>
  <c r="D35" i="9"/>
  <c r="D33" i="9"/>
  <c r="D31" i="9"/>
  <c r="D29" i="9"/>
  <c r="D27" i="9"/>
  <c r="D25" i="9"/>
  <c r="D23" i="9"/>
  <c r="D21" i="9"/>
  <c r="D19" i="9"/>
  <c r="D17" i="9"/>
  <c r="D15" i="9"/>
  <c r="D13" i="9"/>
  <c r="D11" i="9"/>
  <c r="K340" i="10"/>
  <c r="H340" i="10"/>
  <c r="H338" i="10"/>
  <c r="K338" i="10"/>
  <c r="H334" i="10"/>
  <c r="K334" i="10"/>
  <c r="H339" i="10"/>
  <c r="K339" i="10"/>
  <c r="H335" i="10"/>
  <c r="K335" i="10"/>
  <c r="H333" i="10"/>
  <c r="K333" i="10"/>
  <c r="H329" i="10"/>
  <c r="K329" i="10"/>
  <c r="H327" i="10"/>
  <c r="K327" i="10"/>
  <c r="H323" i="10"/>
  <c r="K323" i="10"/>
  <c r="H321" i="10"/>
  <c r="K321" i="10"/>
  <c r="H319" i="10"/>
  <c r="K319" i="10"/>
  <c r="H317" i="10"/>
  <c r="K317" i="10"/>
  <c r="H315" i="10"/>
  <c r="K315" i="10"/>
  <c r="H313" i="10"/>
  <c r="K313" i="10"/>
  <c r="H311" i="10"/>
  <c r="K311" i="10"/>
  <c r="H309" i="10"/>
  <c r="K309" i="10"/>
  <c r="H307" i="10"/>
  <c r="K307" i="10"/>
  <c r="H305" i="10"/>
  <c r="K305" i="10"/>
  <c r="H303" i="10"/>
  <c r="K303" i="10"/>
  <c r="K328" i="10"/>
  <c r="H328" i="10"/>
  <c r="H326" i="10"/>
  <c r="K326" i="10"/>
  <c r="H322" i="10"/>
  <c r="K322" i="10"/>
  <c r="H320" i="10"/>
  <c r="K320" i="10"/>
  <c r="H318" i="10"/>
  <c r="K318" i="10"/>
  <c r="H316" i="10"/>
  <c r="K316" i="10"/>
  <c r="H314" i="10"/>
  <c r="K314" i="10"/>
  <c r="H312" i="10"/>
  <c r="K312" i="10"/>
  <c r="H310" i="10"/>
  <c r="K310" i="10"/>
  <c r="H308" i="10"/>
  <c r="K308" i="10"/>
  <c r="H306" i="10"/>
  <c r="K306" i="10"/>
  <c r="H304" i="10"/>
  <c r="K304" i="10"/>
  <c r="H302" i="10"/>
  <c r="K302" i="10"/>
  <c r="K336" i="10"/>
  <c r="K332" i="10"/>
  <c r="K331" i="10"/>
  <c r="K330" i="10"/>
  <c r="K325" i="10"/>
  <c r="K324" i="10"/>
  <c r="J340" i="10"/>
  <c r="J339" i="10"/>
  <c r="J338" i="10"/>
  <c r="J337" i="10"/>
  <c r="G337" i="10"/>
  <c r="H337" i="10" s="1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E300" i="10"/>
  <c r="J300" i="10"/>
  <c r="E298" i="10"/>
  <c r="J298" i="10"/>
  <c r="E296" i="10"/>
  <c r="J296" i="10"/>
  <c r="E294" i="10"/>
  <c r="J294" i="10"/>
  <c r="E292" i="10"/>
  <c r="J292" i="10"/>
  <c r="E290" i="10"/>
  <c r="J290" i="10"/>
  <c r="E288" i="10"/>
  <c r="J288" i="10"/>
  <c r="E286" i="10"/>
  <c r="J286" i="10"/>
  <c r="E284" i="10"/>
  <c r="J284" i="10"/>
  <c r="E282" i="10"/>
  <c r="J282" i="10"/>
  <c r="E280" i="10"/>
  <c r="J280" i="10"/>
  <c r="E278" i="10"/>
  <c r="J278" i="10"/>
  <c r="E276" i="10"/>
  <c r="J276" i="10"/>
  <c r="E274" i="10"/>
  <c r="J274" i="10"/>
  <c r="E272" i="10"/>
  <c r="J272" i="10"/>
  <c r="E270" i="10"/>
  <c r="J270" i="10"/>
  <c r="E268" i="10"/>
  <c r="J268" i="10"/>
  <c r="E266" i="10"/>
  <c r="J266" i="10"/>
  <c r="E264" i="10"/>
  <c r="J264" i="10"/>
  <c r="H261" i="10"/>
  <c r="K261" i="10"/>
  <c r="H259" i="10"/>
  <c r="K259" i="10"/>
  <c r="H257" i="10"/>
  <c r="K257" i="10"/>
  <c r="H255" i="10"/>
  <c r="K255" i="10"/>
  <c r="H253" i="10"/>
  <c r="K253" i="10"/>
  <c r="H251" i="10"/>
  <c r="K251" i="10"/>
  <c r="H249" i="10"/>
  <c r="K249" i="10"/>
  <c r="H247" i="10"/>
  <c r="K247" i="10"/>
  <c r="H245" i="10"/>
  <c r="K245" i="10"/>
  <c r="H243" i="10"/>
  <c r="K243" i="10"/>
  <c r="H241" i="10"/>
  <c r="K241" i="10"/>
  <c r="H239" i="10"/>
  <c r="K239" i="10"/>
  <c r="H237" i="10"/>
  <c r="K237" i="10"/>
  <c r="H235" i="10"/>
  <c r="K235" i="10"/>
  <c r="H233" i="10"/>
  <c r="K233" i="10"/>
  <c r="H231" i="10"/>
  <c r="K231" i="10"/>
  <c r="H229" i="10"/>
  <c r="K229" i="10"/>
  <c r="H227" i="10"/>
  <c r="K227" i="10"/>
  <c r="H225" i="10"/>
  <c r="K225" i="10"/>
  <c r="H223" i="10"/>
  <c r="K223" i="10"/>
  <c r="H221" i="10"/>
  <c r="K221" i="10"/>
  <c r="H219" i="10"/>
  <c r="K219" i="10"/>
  <c r="H217" i="10"/>
  <c r="K217" i="10"/>
  <c r="H215" i="10"/>
  <c r="K215" i="10"/>
  <c r="H213" i="10"/>
  <c r="K213" i="10"/>
  <c r="H211" i="10"/>
  <c r="K211" i="10"/>
  <c r="H209" i="10"/>
  <c r="K209" i="10"/>
  <c r="H207" i="10"/>
  <c r="K207" i="10"/>
  <c r="H205" i="10"/>
  <c r="K205" i="10"/>
  <c r="H203" i="10"/>
  <c r="K203" i="10"/>
  <c r="H201" i="10"/>
  <c r="K201" i="10"/>
  <c r="H199" i="10"/>
  <c r="K199" i="10"/>
  <c r="H197" i="10"/>
  <c r="K197" i="10"/>
  <c r="E299" i="10"/>
  <c r="J299" i="10"/>
  <c r="E297" i="10"/>
  <c r="J297" i="10"/>
  <c r="E295" i="10"/>
  <c r="J295" i="10"/>
  <c r="E293" i="10"/>
  <c r="J293" i="10"/>
  <c r="E291" i="10"/>
  <c r="J291" i="10"/>
  <c r="E289" i="10"/>
  <c r="J289" i="10"/>
  <c r="E287" i="10"/>
  <c r="J287" i="10"/>
  <c r="E285" i="10"/>
  <c r="J285" i="10"/>
  <c r="E283" i="10"/>
  <c r="J283" i="10"/>
  <c r="E281" i="10"/>
  <c r="J281" i="10"/>
  <c r="E279" i="10"/>
  <c r="J279" i="10"/>
  <c r="E277" i="10"/>
  <c r="J277" i="10"/>
  <c r="E275" i="10"/>
  <c r="J275" i="10"/>
  <c r="E273" i="10"/>
  <c r="J273" i="10"/>
  <c r="E271" i="10"/>
  <c r="J271" i="10"/>
  <c r="E269" i="10"/>
  <c r="J269" i="10"/>
  <c r="E267" i="10"/>
  <c r="J267" i="10"/>
  <c r="E265" i="10"/>
  <c r="J265" i="10"/>
  <c r="E263" i="10"/>
  <c r="J263" i="10"/>
  <c r="H260" i="10"/>
  <c r="K260" i="10"/>
  <c r="H258" i="10"/>
  <c r="K258" i="10"/>
  <c r="H256" i="10"/>
  <c r="K256" i="10"/>
  <c r="H254" i="10"/>
  <c r="K254" i="10"/>
  <c r="H252" i="10"/>
  <c r="K252" i="10"/>
  <c r="H250" i="10"/>
  <c r="K250" i="10"/>
  <c r="H248" i="10"/>
  <c r="K248" i="10"/>
  <c r="H246" i="10"/>
  <c r="K246" i="10"/>
  <c r="H244" i="10"/>
  <c r="K244" i="10"/>
  <c r="H242" i="10"/>
  <c r="K242" i="10"/>
  <c r="H240" i="10"/>
  <c r="K240" i="10"/>
  <c r="H238" i="10"/>
  <c r="K238" i="10"/>
  <c r="H236" i="10"/>
  <c r="K236" i="10"/>
  <c r="H234" i="10"/>
  <c r="K234" i="10"/>
  <c r="H232" i="10"/>
  <c r="K232" i="10"/>
  <c r="H230" i="10"/>
  <c r="K230" i="10"/>
  <c r="H228" i="10"/>
  <c r="K228" i="10"/>
  <c r="H226" i="10"/>
  <c r="K226" i="10"/>
  <c r="H224" i="10"/>
  <c r="K224" i="10"/>
  <c r="H222" i="10"/>
  <c r="K222" i="10"/>
  <c r="H220" i="10"/>
  <c r="K220" i="10"/>
  <c r="H218" i="10"/>
  <c r="K218" i="10"/>
  <c r="H216" i="10"/>
  <c r="K216" i="10"/>
  <c r="H214" i="10"/>
  <c r="K214" i="10"/>
  <c r="H212" i="10"/>
  <c r="K212" i="10"/>
  <c r="H210" i="10"/>
  <c r="K210" i="10"/>
  <c r="H208" i="10"/>
  <c r="K208" i="10"/>
  <c r="H206" i="10"/>
  <c r="K206" i="10"/>
  <c r="H204" i="10"/>
  <c r="K204" i="10"/>
  <c r="H202" i="10"/>
  <c r="K202" i="10"/>
  <c r="H200" i="10"/>
  <c r="K200" i="10"/>
  <c r="H198" i="10"/>
  <c r="K198" i="10"/>
  <c r="H196" i="10"/>
  <c r="K196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E195" i="10"/>
  <c r="J195" i="10"/>
  <c r="E193" i="10"/>
  <c r="J193" i="10"/>
  <c r="E191" i="10"/>
  <c r="J191" i="10"/>
  <c r="E189" i="10"/>
  <c r="J189" i="10"/>
  <c r="E187" i="10"/>
  <c r="J187" i="10"/>
  <c r="E185" i="10"/>
  <c r="J185" i="10"/>
  <c r="E183" i="10"/>
  <c r="J183" i="10"/>
  <c r="E181" i="10"/>
  <c r="J181" i="10"/>
  <c r="E179" i="10"/>
  <c r="J179" i="10"/>
  <c r="E177" i="10"/>
  <c r="J177" i="10"/>
  <c r="E175" i="10"/>
  <c r="J175" i="10"/>
  <c r="E173" i="10"/>
  <c r="J173" i="10"/>
  <c r="E171" i="10"/>
  <c r="J171" i="10"/>
  <c r="H168" i="10"/>
  <c r="K168" i="10"/>
  <c r="H166" i="10"/>
  <c r="K166" i="10"/>
  <c r="H164" i="10"/>
  <c r="K164" i="10"/>
  <c r="H162" i="10"/>
  <c r="K162" i="10"/>
  <c r="H160" i="10"/>
  <c r="K160" i="10"/>
  <c r="H158" i="10"/>
  <c r="K158" i="10"/>
  <c r="H156" i="10"/>
  <c r="K156" i="10"/>
  <c r="H154" i="10"/>
  <c r="K154" i="10"/>
  <c r="H152" i="10"/>
  <c r="K152" i="10"/>
  <c r="H150" i="10"/>
  <c r="K150" i="10"/>
  <c r="H148" i="10"/>
  <c r="K148" i="10"/>
  <c r="H146" i="10"/>
  <c r="K146" i="10"/>
  <c r="H144" i="10"/>
  <c r="K144" i="10"/>
  <c r="H142" i="10"/>
  <c r="K142" i="10"/>
  <c r="H140" i="10"/>
  <c r="K140" i="10"/>
  <c r="E194" i="10"/>
  <c r="J194" i="10"/>
  <c r="E192" i="10"/>
  <c r="J192" i="10"/>
  <c r="E190" i="10"/>
  <c r="J190" i="10"/>
  <c r="E188" i="10"/>
  <c r="J188" i="10"/>
  <c r="E186" i="10"/>
  <c r="J186" i="10"/>
  <c r="E184" i="10"/>
  <c r="J184" i="10"/>
  <c r="E182" i="10"/>
  <c r="J182" i="10"/>
  <c r="E180" i="10"/>
  <c r="J180" i="10"/>
  <c r="E178" i="10"/>
  <c r="J178" i="10"/>
  <c r="E176" i="10"/>
  <c r="J176" i="10"/>
  <c r="E174" i="10"/>
  <c r="J174" i="10"/>
  <c r="E172" i="10"/>
  <c r="J172" i="10"/>
  <c r="E170" i="10"/>
  <c r="J170" i="10"/>
  <c r="H169" i="10"/>
  <c r="K169" i="10"/>
  <c r="H167" i="10"/>
  <c r="K167" i="10"/>
  <c r="H165" i="10"/>
  <c r="K165" i="10"/>
  <c r="H163" i="10"/>
  <c r="K163" i="10"/>
  <c r="H161" i="10"/>
  <c r="K161" i="10"/>
  <c r="H159" i="10"/>
  <c r="K159" i="10"/>
  <c r="H157" i="10"/>
  <c r="K157" i="10"/>
  <c r="H155" i="10"/>
  <c r="K155" i="10"/>
  <c r="H153" i="10"/>
  <c r="K153" i="10"/>
  <c r="H151" i="10"/>
  <c r="K151" i="10"/>
  <c r="H149" i="10"/>
  <c r="K149" i="10"/>
  <c r="H147" i="10"/>
  <c r="K147" i="10"/>
  <c r="H145" i="10"/>
  <c r="K145" i="10"/>
  <c r="H143" i="10"/>
  <c r="K143" i="10"/>
  <c r="H141" i="10"/>
  <c r="K141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C9" i="10"/>
  <c r="D9" i="10" s="1"/>
  <c r="C10" i="10"/>
  <c r="D10" i="10" s="1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8" i="10"/>
  <c r="D8" i="10" s="1"/>
  <c r="A30" i="9"/>
  <c r="B30" i="9"/>
  <c r="H30" i="9"/>
  <c r="F30" i="10" s="1"/>
  <c r="A31" i="9"/>
  <c r="B31" i="9"/>
  <c r="H31" i="9"/>
  <c r="F31" i="10" s="1"/>
  <c r="A32" i="9"/>
  <c r="B32" i="9"/>
  <c r="H32" i="9"/>
  <c r="F32" i="10" s="1"/>
  <c r="A33" i="9"/>
  <c r="B33" i="9"/>
  <c r="H33" i="9"/>
  <c r="F33" i="10" s="1"/>
  <c r="A34" i="9"/>
  <c r="B34" i="9"/>
  <c r="H34" i="9"/>
  <c r="F34" i="10" s="1"/>
  <c r="A35" i="9"/>
  <c r="B35" i="9"/>
  <c r="H35" i="9"/>
  <c r="F35" i="10" s="1"/>
  <c r="A36" i="9"/>
  <c r="B36" i="9"/>
  <c r="H36" i="9"/>
  <c r="F36" i="10" s="1"/>
  <c r="A37" i="9"/>
  <c r="B37" i="9"/>
  <c r="H37" i="9"/>
  <c r="F37" i="10" s="1"/>
  <c r="A38" i="9"/>
  <c r="B38" i="9"/>
  <c r="H38" i="9"/>
  <c r="F38" i="10" s="1"/>
  <c r="A39" i="9"/>
  <c r="B39" i="9"/>
  <c r="H39" i="9"/>
  <c r="F39" i="10" s="1"/>
  <c r="A40" i="9"/>
  <c r="B40" i="9"/>
  <c r="H40" i="9"/>
  <c r="F40" i="10" s="1"/>
  <c r="A41" i="9"/>
  <c r="B41" i="9"/>
  <c r="H41" i="9"/>
  <c r="F41" i="10" s="1"/>
  <c r="A42" i="9"/>
  <c r="B42" i="9"/>
  <c r="H42" i="9"/>
  <c r="F42" i="10" s="1"/>
  <c r="A43" i="9"/>
  <c r="B43" i="9"/>
  <c r="H43" i="9"/>
  <c r="F43" i="10" s="1"/>
  <c r="A44" i="9"/>
  <c r="B44" i="9"/>
  <c r="H44" i="9"/>
  <c r="F44" i="10" s="1"/>
  <c r="A45" i="9"/>
  <c r="B45" i="9"/>
  <c r="H45" i="9"/>
  <c r="F45" i="10" s="1"/>
  <c r="A46" i="9"/>
  <c r="B46" i="9"/>
  <c r="H46" i="9"/>
  <c r="F46" i="10" s="1"/>
  <c r="A47" i="9"/>
  <c r="B47" i="9"/>
  <c r="H47" i="9"/>
  <c r="F47" i="10" s="1"/>
  <c r="A48" i="9"/>
  <c r="B48" i="9"/>
  <c r="H48" i="9"/>
  <c r="F48" i="10" s="1"/>
  <c r="A49" i="9"/>
  <c r="B49" i="9"/>
  <c r="H49" i="9"/>
  <c r="F49" i="10" s="1"/>
  <c r="A50" i="9"/>
  <c r="B50" i="9"/>
  <c r="H50" i="9"/>
  <c r="F50" i="10" s="1"/>
  <c r="A51" i="9"/>
  <c r="B51" i="9"/>
  <c r="H51" i="9"/>
  <c r="F51" i="10" s="1"/>
  <c r="A52" i="9"/>
  <c r="B52" i="9"/>
  <c r="H52" i="9"/>
  <c r="F52" i="10" s="1"/>
  <c r="A53" i="9"/>
  <c r="B53" i="9"/>
  <c r="H53" i="9"/>
  <c r="F53" i="10" s="1"/>
  <c r="A54" i="9"/>
  <c r="B54" i="9"/>
  <c r="H54" i="9"/>
  <c r="F54" i="10" s="1"/>
  <c r="A55" i="9"/>
  <c r="B55" i="9"/>
  <c r="H55" i="9"/>
  <c r="F55" i="10" s="1"/>
  <c r="A56" i="9"/>
  <c r="B56" i="9"/>
  <c r="H56" i="9"/>
  <c r="F56" i="10" s="1"/>
  <c r="A9" i="9"/>
  <c r="B9" i="9"/>
  <c r="H9" i="9"/>
  <c r="F9" i="10" s="1"/>
  <c r="A10" i="9"/>
  <c r="B10" i="9"/>
  <c r="H10" i="9"/>
  <c r="F10" i="10" s="1"/>
  <c r="A11" i="9"/>
  <c r="B11" i="9"/>
  <c r="H11" i="9"/>
  <c r="F11" i="10" s="1"/>
  <c r="A12" i="9"/>
  <c r="B12" i="9"/>
  <c r="H12" i="9"/>
  <c r="F12" i="10" s="1"/>
  <c r="A13" i="9"/>
  <c r="B13" i="9"/>
  <c r="H13" i="9"/>
  <c r="F13" i="10" s="1"/>
  <c r="A14" i="9"/>
  <c r="B14" i="9"/>
  <c r="H14" i="9"/>
  <c r="F14" i="10" s="1"/>
  <c r="A15" i="9"/>
  <c r="B15" i="9"/>
  <c r="H15" i="9"/>
  <c r="F15" i="10" s="1"/>
  <c r="A16" i="9"/>
  <c r="B16" i="9"/>
  <c r="H16" i="9"/>
  <c r="F16" i="10" s="1"/>
  <c r="A17" i="9"/>
  <c r="B17" i="9"/>
  <c r="H17" i="9"/>
  <c r="F17" i="10" s="1"/>
  <c r="A18" i="9"/>
  <c r="B18" i="9"/>
  <c r="H18" i="9"/>
  <c r="F18" i="10" s="1"/>
  <c r="A19" i="9"/>
  <c r="B19" i="9"/>
  <c r="H19" i="9"/>
  <c r="F19" i="10" s="1"/>
  <c r="A20" i="9"/>
  <c r="B20" i="9"/>
  <c r="H20" i="9"/>
  <c r="F20" i="10" s="1"/>
  <c r="A21" i="9"/>
  <c r="B21" i="9"/>
  <c r="H21" i="9"/>
  <c r="F21" i="10" s="1"/>
  <c r="A22" i="9"/>
  <c r="B22" i="9"/>
  <c r="H22" i="9"/>
  <c r="F22" i="10" s="1"/>
  <c r="A23" i="9"/>
  <c r="B23" i="9"/>
  <c r="H23" i="9"/>
  <c r="F23" i="10" s="1"/>
  <c r="A24" i="9"/>
  <c r="B24" i="9"/>
  <c r="H24" i="9"/>
  <c r="F24" i="10" s="1"/>
  <c r="A25" i="9"/>
  <c r="B25" i="9"/>
  <c r="H25" i="9"/>
  <c r="F25" i="10" s="1"/>
  <c r="A26" i="9"/>
  <c r="B26" i="9"/>
  <c r="H26" i="9"/>
  <c r="F26" i="10" s="1"/>
  <c r="A27" i="9"/>
  <c r="B27" i="9"/>
  <c r="H27" i="9"/>
  <c r="F27" i="10" s="1"/>
  <c r="A28" i="9"/>
  <c r="B28" i="9"/>
  <c r="H28" i="9"/>
  <c r="F28" i="10" s="1"/>
  <c r="A29" i="9"/>
  <c r="B29" i="9"/>
  <c r="H29" i="9"/>
  <c r="F29" i="10" s="1"/>
  <c r="K118" i="10" l="1"/>
  <c r="K120" i="10"/>
  <c r="K122" i="10"/>
  <c r="K126" i="10"/>
  <c r="K130" i="10"/>
  <c r="K58" i="10"/>
  <c r="K60" i="10"/>
  <c r="K62" i="10"/>
  <c r="K64" i="10"/>
  <c r="K66" i="10"/>
  <c r="K68" i="10"/>
  <c r="K70" i="10"/>
  <c r="K72" i="10"/>
  <c r="K74" i="10"/>
  <c r="K76" i="10"/>
  <c r="J77" i="10"/>
  <c r="G29" i="10"/>
  <c r="H29" i="10" s="1"/>
  <c r="G25" i="10"/>
  <c r="H25" i="10" s="1"/>
  <c r="G21" i="10"/>
  <c r="H21" i="10" s="1"/>
  <c r="G19" i="10"/>
  <c r="H19" i="10" s="1"/>
  <c r="G15" i="10"/>
  <c r="H15" i="10" s="1"/>
  <c r="G11" i="10"/>
  <c r="H11" i="10" s="1"/>
  <c r="G55" i="10"/>
  <c r="H55" i="10" s="1"/>
  <c r="G51" i="10"/>
  <c r="H51" i="10" s="1"/>
  <c r="G47" i="10"/>
  <c r="H47" i="10" s="1"/>
  <c r="G28" i="10"/>
  <c r="H28" i="10" s="1"/>
  <c r="G26" i="10"/>
  <c r="H26" i="10" s="1"/>
  <c r="G24" i="10"/>
  <c r="H24" i="10" s="1"/>
  <c r="G22" i="10"/>
  <c r="H22" i="10" s="1"/>
  <c r="G20" i="10"/>
  <c r="H20" i="10" s="1"/>
  <c r="G18" i="10"/>
  <c r="H18" i="10" s="1"/>
  <c r="G16" i="10"/>
  <c r="H16" i="10" s="1"/>
  <c r="G14" i="10"/>
  <c r="H14" i="10" s="1"/>
  <c r="G12" i="10"/>
  <c r="H12" i="10" s="1"/>
  <c r="G10" i="10"/>
  <c r="H10" i="10" s="1"/>
  <c r="G56" i="10"/>
  <c r="H56" i="10" s="1"/>
  <c r="G54" i="10"/>
  <c r="H54" i="10" s="1"/>
  <c r="G52" i="10"/>
  <c r="H52" i="10" s="1"/>
  <c r="G50" i="10"/>
  <c r="H50" i="10" s="1"/>
  <c r="G48" i="10"/>
  <c r="H48" i="10" s="1"/>
  <c r="G46" i="10"/>
  <c r="H46" i="10" s="1"/>
  <c r="G44" i="10"/>
  <c r="H44" i="10" s="1"/>
  <c r="G42" i="10"/>
  <c r="H42" i="10" s="1"/>
  <c r="G40" i="10"/>
  <c r="H40" i="10" s="1"/>
  <c r="G38" i="10"/>
  <c r="H38" i="10" s="1"/>
  <c r="G36" i="10"/>
  <c r="H36" i="10" s="1"/>
  <c r="G34" i="10"/>
  <c r="H34" i="10" s="1"/>
  <c r="G32" i="10"/>
  <c r="H32" i="10" s="1"/>
  <c r="G30" i="10"/>
  <c r="H30" i="10" s="1"/>
  <c r="E56" i="10"/>
  <c r="E54" i="10"/>
  <c r="E52" i="10"/>
  <c r="E50" i="10"/>
  <c r="E48" i="10"/>
  <c r="E46" i="10"/>
  <c r="E44" i="10"/>
  <c r="E42" i="10"/>
  <c r="E40" i="10"/>
  <c r="E38" i="10"/>
  <c r="E36" i="10"/>
  <c r="E34" i="10"/>
  <c r="E32" i="10"/>
  <c r="E30" i="10"/>
  <c r="E28" i="10"/>
  <c r="E26" i="10"/>
  <c r="E24" i="10"/>
  <c r="E22" i="10"/>
  <c r="E20" i="10"/>
  <c r="E18" i="10"/>
  <c r="E16" i="10"/>
  <c r="E14" i="10"/>
  <c r="E12" i="10"/>
  <c r="E10" i="10"/>
  <c r="J78" i="10"/>
  <c r="J80" i="10"/>
  <c r="J82" i="10"/>
  <c r="J84" i="10"/>
  <c r="J86" i="10"/>
  <c r="J88" i="10"/>
  <c r="J90" i="10"/>
  <c r="J92" i="10"/>
  <c r="J94" i="10"/>
  <c r="J96" i="10"/>
  <c r="J98" i="10"/>
  <c r="J100" i="10"/>
  <c r="J102" i="10"/>
  <c r="J104" i="10"/>
  <c r="J106" i="10"/>
  <c r="J108" i="10"/>
  <c r="J110" i="10"/>
  <c r="J112" i="10"/>
  <c r="J114" i="10"/>
  <c r="J116" i="10"/>
  <c r="K119" i="10"/>
  <c r="K123" i="10"/>
  <c r="K133" i="10"/>
  <c r="J134" i="10"/>
  <c r="K135" i="10"/>
  <c r="K132" i="10"/>
  <c r="G27" i="10"/>
  <c r="H27" i="10" s="1"/>
  <c r="G23" i="10"/>
  <c r="H23" i="10" s="1"/>
  <c r="G17" i="10"/>
  <c r="H17" i="10" s="1"/>
  <c r="G13" i="10"/>
  <c r="H13" i="10" s="1"/>
  <c r="G9" i="10"/>
  <c r="H9" i="10" s="1"/>
  <c r="G53" i="10"/>
  <c r="H53" i="10" s="1"/>
  <c r="G49" i="10"/>
  <c r="H49" i="10" s="1"/>
  <c r="G45" i="10"/>
  <c r="H45" i="10" s="1"/>
  <c r="G43" i="10"/>
  <c r="H43" i="10" s="1"/>
  <c r="G41" i="10"/>
  <c r="H41" i="10" s="1"/>
  <c r="G39" i="10"/>
  <c r="H39" i="10" s="1"/>
  <c r="G37" i="10"/>
  <c r="H37" i="10" s="1"/>
  <c r="G35" i="10"/>
  <c r="H35" i="10" s="1"/>
  <c r="G33" i="10"/>
  <c r="H33" i="10" s="1"/>
  <c r="G31" i="10"/>
  <c r="H31" i="10" s="1"/>
  <c r="E55" i="10"/>
  <c r="E53" i="10"/>
  <c r="E51" i="10"/>
  <c r="E49" i="10"/>
  <c r="E47" i="10"/>
  <c r="E45" i="10"/>
  <c r="E43" i="10"/>
  <c r="E41" i="10"/>
  <c r="E39" i="10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K337" i="10"/>
  <c r="A2" i="7"/>
  <c r="A1" i="7"/>
  <c r="A2" i="10"/>
  <c r="A3" i="10"/>
  <c r="A1" i="10"/>
  <c r="A2" i="9"/>
  <c r="A3" i="9"/>
  <c r="A1" i="9"/>
  <c r="J9" i="10" l="1"/>
  <c r="J11" i="10"/>
  <c r="J13" i="10"/>
  <c r="J15" i="10"/>
  <c r="J17" i="10"/>
  <c r="J19" i="10"/>
  <c r="J21" i="10"/>
  <c r="J23" i="10"/>
  <c r="J25" i="10"/>
  <c r="J27" i="10"/>
  <c r="J29" i="10"/>
  <c r="J31" i="10"/>
  <c r="J33" i="10"/>
  <c r="J35" i="10"/>
  <c r="J37" i="10"/>
  <c r="J39" i="10"/>
  <c r="J41" i="10"/>
  <c r="J43" i="10"/>
  <c r="J45" i="10"/>
  <c r="J47" i="10"/>
  <c r="J49" i="10"/>
  <c r="J51" i="10"/>
  <c r="J53" i="10"/>
  <c r="J55" i="10"/>
  <c r="K31" i="10"/>
  <c r="K33" i="10"/>
  <c r="K35" i="10"/>
  <c r="K37" i="10"/>
  <c r="K39" i="10"/>
  <c r="K41" i="10"/>
  <c r="K43" i="10"/>
  <c r="K45" i="10"/>
  <c r="K49" i="10"/>
  <c r="K53" i="10"/>
  <c r="K9" i="10"/>
  <c r="K13" i="10"/>
  <c r="K17" i="10"/>
  <c r="K23" i="10"/>
  <c r="K27" i="10"/>
  <c r="J10" i="10"/>
  <c r="J12" i="10"/>
  <c r="J14" i="10"/>
  <c r="J16" i="10"/>
  <c r="J18" i="10"/>
  <c r="J20" i="10"/>
  <c r="J22" i="10"/>
  <c r="J24" i="10"/>
  <c r="J26" i="10"/>
  <c r="J28" i="10"/>
  <c r="J30" i="10"/>
  <c r="J32" i="10"/>
  <c r="J34" i="10"/>
  <c r="J36" i="10"/>
  <c r="J38" i="10"/>
  <c r="J40" i="10"/>
  <c r="J42" i="10"/>
  <c r="J44" i="10"/>
  <c r="J46" i="10"/>
  <c r="J48" i="10"/>
  <c r="J50" i="10"/>
  <c r="J52" i="10"/>
  <c r="J54" i="10"/>
  <c r="J56" i="10"/>
  <c r="K30" i="10"/>
  <c r="K32" i="10"/>
  <c r="K34" i="10"/>
  <c r="K36" i="10"/>
  <c r="K38" i="10"/>
  <c r="K40" i="10"/>
  <c r="K42" i="10"/>
  <c r="K44" i="10"/>
  <c r="K46" i="10"/>
  <c r="K48" i="10"/>
  <c r="K50" i="10"/>
  <c r="K52" i="10"/>
  <c r="K54" i="10"/>
  <c r="K56" i="10"/>
  <c r="K10" i="10"/>
  <c r="K12" i="10"/>
  <c r="K14" i="10"/>
  <c r="K16" i="10"/>
  <c r="K18" i="10"/>
  <c r="K20" i="10"/>
  <c r="K22" i="10"/>
  <c r="K24" i="10"/>
  <c r="K26" i="10"/>
  <c r="K28" i="10"/>
  <c r="K47" i="10"/>
  <c r="K51" i="10"/>
  <c r="K55" i="10"/>
  <c r="K11" i="10"/>
  <c r="K15" i="10"/>
  <c r="K19" i="10"/>
  <c r="K21" i="10"/>
  <c r="K25" i="10"/>
  <c r="K29" i="10"/>
  <c r="B8" i="10"/>
  <c r="H8" i="9"/>
  <c r="F8" i="10" s="1"/>
  <c r="G8" i="10" s="1"/>
  <c r="B8" i="9"/>
  <c r="K8" i="10" l="1"/>
  <c r="E8" i="10"/>
  <c r="A8" i="9"/>
  <c r="A8" i="10"/>
  <c r="H8" i="10" l="1"/>
  <c r="J8" i="10"/>
</calcChain>
</file>

<file path=xl/sharedStrings.xml><?xml version="1.0" encoding="utf-8"?>
<sst xmlns="http://schemas.openxmlformats.org/spreadsheetml/2006/main" count="424" uniqueCount="67">
  <si>
    <t>Виберіть рік або середнє за 5 років
Select a year or an average of 5 years</t>
  </si>
  <si>
    <t>Середнє за 5 років</t>
  </si>
  <si>
    <t>Виберіть еталонні значення
Select reference values</t>
  </si>
  <si>
    <t>середнє значення</t>
  </si>
  <si>
    <t>Use of the buildings</t>
  </si>
  <si>
    <t>№</t>
  </si>
  <si>
    <t>Building
Назва будівлі</t>
  </si>
  <si>
    <t>Building use / category
Категорія будівлі</t>
  </si>
  <si>
    <t>heated floor space
Опалювальна площа</t>
  </si>
  <si>
    <t>Будь ласка використовуйте категорії будівель зі списку нижче</t>
  </si>
  <si>
    <t>Категорія будівлі</t>
  </si>
  <si>
    <t>адміністративна будівля</t>
  </si>
  <si>
    <t>школа-інтернат</t>
  </si>
  <si>
    <t>дитячий садок</t>
  </si>
  <si>
    <t>будинок культури</t>
  </si>
  <si>
    <t>навчально-виховний комплекс</t>
  </si>
  <si>
    <t>спортивна школа</t>
  </si>
  <si>
    <t>лікарня</t>
  </si>
  <si>
    <t>бібліотека</t>
  </si>
  <si>
    <t>музей</t>
  </si>
  <si>
    <t>заклад позашкільної освіти</t>
  </si>
  <si>
    <t>школа</t>
  </si>
  <si>
    <t>басейн</t>
  </si>
  <si>
    <t>житлові будинки/гуртожитки</t>
  </si>
  <si>
    <t>школа з басейном</t>
  </si>
  <si>
    <t>дитячий садок з басейном</t>
  </si>
  <si>
    <t>електроопалення</t>
  </si>
  <si>
    <t>Annual heat and electricity consumption</t>
  </si>
  <si>
    <t>Річне споживання тепла та електроенергії</t>
  </si>
  <si>
    <t>heatconsumption
споживання теплової енергії
kWh</t>
  </si>
  <si>
    <t>%</t>
  </si>
  <si>
    <r>
      <t xml:space="preserve">specific consumption heat
Питоме споживання тепла
</t>
    </r>
    <r>
      <rPr>
        <sz val="10"/>
        <color theme="1"/>
        <rFont val="Arial"/>
        <family val="2"/>
      </rPr>
      <t>kWh/m²*a</t>
    </r>
  </si>
  <si>
    <r>
      <t xml:space="preserve">electricity consumption
споживання електричної енергії
</t>
    </r>
    <r>
      <rPr>
        <sz val="10"/>
        <color theme="1"/>
        <rFont val="Arial"/>
        <family val="2"/>
      </rPr>
      <t>kWh</t>
    </r>
  </si>
  <si>
    <r>
      <t xml:space="preserve">Питоме споживання електричної енергії
</t>
    </r>
    <r>
      <rPr>
        <sz val="10"/>
        <color theme="1"/>
        <rFont val="Arial"/>
        <family val="2"/>
      </rPr>
      <t>kWh/m²*a</t>
    </r>
  </si>
  <si>
    <t>Порівняння значень</t>
  </si>
  <si>
    <t>Comparison of characteristic values</t>
  </si>
  <si>
    <t>питоме споживання тепла</t>
  </si>
  <si>
    <t>еталонне значення</t>
  </si>
  <si>
    <t>% відхилення</t>
  </si>
  <si>
    <t>питоме споживання електричної енергії</t>
  </si>
  <si>
    <r>
      <t xml:space="preserve">питоме споживання тепла
specific consumption heat
</t>
    </r>
    <r>
      <rPr>
        <b/>
        <sz val="8"/>
        <color theme="1"/>
        <rFont val="Arial"/>
        <family val="2"/>
      </rPr>
      <t>[</t>
    </r>
    <r>
      <rPr>
        <sz val="8"/>
        <color theme="1"/>
        <rFont val="Arial"/>
        <family val="2"/>
      </rPr>
      <t>kWh/m²*a]</t>
    </r>
  </si>
  <si>
    <r>
      <t xml:space="preserve">reference value
</t>
    </r>
    <r>
      <rPr>
        <b/>
        <sz val="8"/>
        <color theme="1"/>
        <rFont val="Arial"/>
        <family val="2"/>
      </rPr>
      <t>[</t>
    </r>
    <r>
      <rPr>
        <sz val="8"/>
        <color theme="1"/>
        <rFont val="Arial"/>
        <family val="2"/>
      </rPr>
      <t>kWh/m²*a]</t>
    </r>
  </si>
  <si>
    <t>%-deviation</t>
  </si>
  <si>
    <r>
      <t xml:space="preserve">spec. Consumption electrity
</t>
    </r>
    <r>
      <rPr>
        <b/>
        <sz val="8"/>
        <color theme="1"/>
        <rFont val="Arial"/>
        <family val="2"/>
      </rPr>
      <t>[</t>
    </r>
    <r>
      <rPr>
        <sz val="8"/>
        <color theme="1"/>
        <rFont val="Arial"/>
        <family val="2"/>
      </rPr>
      <t>kWh/m²*a]</t>
    </r>
  </si>
  <si>
    <t>Reference values according to Benchmark
Вихідні значення відповідно до Benchmark</t>
  </si>
  <si>
    <t>середнє</t>
  </si>
  <si>
    <t>building category</t>
  </si>
  <si>
    <t xml:space="preserve">теплової
heat energy </t>
  </si>
  <si>
    <t>електричної 
electricity</t>
  </si>
  <si>
    <t>administration buildings</t>
  </si>
  <si>
    <t>boarding school</t>
  </si>
  <si>
    <t>child day care facilities</t>
  </si>
  <si>
    <t>culture</t>
  </si>
  <si>
    <t>educational complex</t>
  </si>
  <si>
    <t>gyms</t>
  </si>
  <si>
    <t>hospitals</t>
  </si>
  <si>
    <t>libraries</t>
  </si>
  <si>
    <t>museum</t>
  </si>
  <si>
    <t>out-.of-school-instituion</t>
  </si>
  <si>
    <t xml:space="preserve"> schools</t>
  </si>
  <si>
    <t>swimming pool</t>
  </si>
  <si>
    <t>dormitory</t>
  </si>
  <si>
    <t>school with a swimming pool</t>
  </si>
  <si>
    <t>child day care facilities with a swimming pool</t>
  </si>
  <si>
    <t>electric heating</t>
  </si>
  <si>
    <t>-</t>
  </si>
  <si>
    <t>Кращі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</si>
</sst>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#,###\ &quot;m²&quot;"/>
    <numFmt numFmtId="167" formatCode="#,##0\ &quot;kWh/m²&quot;"/>
    <numFmt numFmtId="168" formatCode="_-* #,##0.000\ _€_-;\-* #,##0.000\ _€_-;_-* &quot;-&quot;???\ _€_-;_-@_-"/>
    <numFmt numFmtId="169" formatCode="_-* #,##0.00\ [$€]_-;\-* #,##0.00\ [$€]_-;_-* &quot;-&quot;??\ [$€]_-;_-@_-"/>
    <numFmt numFmtId="170" formatCode="_-* #,##0.00_р_._-;\-* #,##0.00_р_._-;_-* &quot;-&quot;??_р_._-;_-@_-"/>
    <numFmt numFmtId="171" formatCode="#,##0_ ;\-#,##0\ 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rgb="FF000000"/>
      <name val="Calibri"/>
      <family val="2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6"/>
      <color rgb="FFFF0000"/>
      <name val="Arial"/>
      <family val="2"/>
    </font>
    <font>
      <b/>
      <sz val="18"/>
      <color rgb="FF8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</font>
    <font>
      <sz val="10"/>
      <name val="Arial"/>
      <family val="2"/>
      <charset val="204"/>
    </font>
    <font>
      <sz val="10"/>
      <color theme="0"/>
      <name val="Arial"/>
      <family val="2"/>
    </font>
    <font>
      <sz val="14"/>
      <color rgb="FFFF0000"/>
      <name val="Arial"/>
      <family val="2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9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20" fillId="0" borderId="0"/>
    <xf numFmtId="16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13">
    <xf numFmtId="0" fontId="0" fillId="0" borderId="0" xfId="0"/>
    <xf numFmtId="49" fontId="8" fillId="0" borderId="0" xfId="3" applyNumberFormat="1" applyAlignment="1">
      <alignment horizontal="right"/>
    </xf>
    <xf numFmtId="0" fontId="9" fillId="0" borderId="0" xfId="3" applyFont="1"/>
    <xf numFmtId="0" fontId="8" fillId="0" borderId="0" xfId="3"/>
    <xf numFmtId="0" fontId="8" fillId="0" borderId="0" xfId="3" applyAlignment="1">
      <alignment horizontal="center"/>
    </xf>
    <xf numFmtId="49" fontId="8" fillId="0" borderId="1" xfId="3" applyNumberFormat="1" applyBorder="1" applyAlignment="1">
      <alignment horizontal="right"/>
    </xf>
    <xf numFmtId="0" fontId="8" fillId="0" borderId="0" xfId="3" applyAlignment="1">
      <alignment horizontal="center" wrapText="1"/>
    </xf>
    <xf numFmtId="0" fontId="5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/>
    <xf numFmtId="0" fontId="11" fillId="0" borderId="0" xfId="0" applyFont="1"/>
    <xf numFmtId="0" fontId="8" fillId="0" borderId="0" xfId="3" applyAlignment="1">
      <alignment horizontal="left" vertical="top"/>
    </xf>
    <xf numFmtId="0" fontId="9" fillId="0" borderId="0" xfId="3" applyFont="1" applyAlignment="1">
      <alignment horizontal="left" vertical="top"/>
    </xf>
    <xf numFmtId="0" fontId="8" fillId="0" borderId="0" xfId="3" applyAlignment="1">
      <alignment wrapText="1"/>
    </xf>
    <xf numFmtId="0" fontId="2" fillId="0" borderId="0" xfId="0" applyFont="1"/>
    <xf numFmtId="164" fontId="4" fillId="0" borderId="0" xfId="4" applyFont="1" applyAlignment="1">
      <alignment horizontal="right"/>
    </xf>
    <xf numFmtId="0" fontId="9" fillId="0" borderId="0" xfId="3" applyFont="1" applyAlignment="1">
      <alignment horizontal="right"/>
    </xf>
    <xf numFmtId="0" fontId="4" fillId="6" borderId="3" xfId="0" applyFont="1" applyFill="1" applyBorder="1"/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14" fillId="0" borderId="0" xfId="0" applyFont="1"/>
    <xf numFmtId="0" fontId="13" fillId="0" borderId="3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center" wrapText="1"/>
    </xf>
    <xf numFmtId="0" fontId="15" fillId="0" borderId="0" xfId="0" applyFont="1"/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16" fillId="0" borderId="0" xfId="3" applyFont="1"/>
    <xf numFmtId="0" fontId="16" fillId="3" borderId="3" xfId="3" applyFont="1" applyFill="1" applyBorder="1" applyAlignment="1">
      <alignment horizontal="center" vertical="center" wrapText="1"/>
    </xf>
    <xf numFmtId="0" fontId="16" fillId="4" borderId="3" xfId="3" applyFont="1" applyFill="1" applyBorder="1" applyAlignment="1">
      <alignment horizontal="center" vertical="center" wrapText="1"/>
    </xf>
    <xf numFmtId="167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/>
    <xf numFmtId="0" fontId="22" fillId="0" borderId="0" xfId="0" applyFont="1" applyAlignment="1">
      <alignment horizontal="left" readingOrder="1"/>
    </xf>
    <xf numFmtId="0" fontId="14" fillId="7" borderId="0" xfId="0" applyFont="1" applyFill="1"/>
    <xf numFmtId="0" fontId="14" fillId="6" borderId="0" xfId="0" applyFont="1" applyFill="1" applyAlignment="1">
      <alignment wrapText="1"/>
    </xf>
    <xf numFmtId="0" fontId="24" fillId="0" borderId="0" xfId="0" applyFont="1"/>
    <xf numFmtId="9" fontId="23" fillId="0" borderId="0" xfId="0" applyNumberFormat="1" applyFont="1"/>
    <xf numFmtId="0" fontId="24" fillId="6" borderId="0" xfId="0" applyFont="1" applyFill="1"/>
    <xf numFmtId="0" fontId="23" fillId="0" borderId="0" xfId="0" applyFont="1"/>
    <xf numFmtId="0" fontId="25" fillId="0" borderId="0" xfId="0" applyFont="1"/>
    <xf numFmtId="167" fontId="13" fillId="9" borderId="3" xfId="0" applyNumberFormat="1" applyFont="1" applyFill="1" applyBorder="1" applyAlignment="1">
      <alignment horizontal="center" vertical="center"/>
    </xf>
    <xf numFmtId="0" fontId="16" fillId="6" borderId="0" xfId="3" applyFont="1" applyFill="1" applyAlignment="1">
      <alignment horizontal="center" vertical="center" wrapText="1"/>
    </xf>
    <xf numFmtId="167" fontId="13" fillId="6" borderId="0" xfId="0" applyNumberFormat="1" applyFont="1" applyFill="1" applyAlignment="1">
      <alignment horizontal="center" vertical="center"/>
    </xf>
    <xf numFmtId="0" fontId="23" fillId="0" borderId="5" xfId="0" applyFont="1" applyBorder="1"/>
    <xf numFmtId="0" fontId="24" fillId="8" borderId="6" xfId="0" applyFont="1" applyFill="1" applyBorder="1"/>
    <xf numFmtId="0" fontId="16" fillId="0" borderId="7" xfId="3" applyFont="1" applyBorder="1"/>
    <xf numFmtId="0" fontId="16" fillId="3" borderId="7" xfId="3" applyFont="1" applyFill="1" applyBorder="1" applyAlignment="1">
      <alignment horizontal="center" vertical="center" wrapText="1"/>
    </xf>
    <xf numFmtId="0" fontId="16" fillId="4" borderId="7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/>
    </xf>
    <xf numFmtId="167" fontId="13" fillId="9" borderId="9" xfId="0" applyNumberFormat="1" applyFont="1" applyFill="1" applyBorder="1" applyAlignment="1">
      <alignment horizontal="center" vertical="center"/>
    </xf>
    <xf numFmtId="167" fontId="13" fillId="9" borderId="10" xfId="0" applyNumberFormat="1" applyFont="1" applyFill="1" applyBorder="1" applyAlignment="1">
      <alignment horizontal="center" vertical="center"/>
    </xf>
    <xf numFmtId="167" fontId="13" fillId="9" borderId="11" xfId="0" applyNumberFormat="1" applyFont="1" applyFill="1" applyBorder="1" applyAlignment="1">
      <alignment horizontal="center" vertical="center"/>
    </xf>
    <xf numFmtId="0" fontId="4" fillId="0" borderId="0" xfId="3" applyFont="1"/>
    <xf numFmtId="0" fontId="26" fillId="6" borderId="3" xfId="0" applyFont="1" applyFill="1" applyBorder="1"/>
    <xf numFmtId="0" fontId="26" fillId="6" borderId="3" xfId="0" applyFont="1" applyFill="1" applyBorder="1" applyAlignment="1">
      <alignment wrapText="1"/>
    </xf>
    <xf numFmtId="0" fontId="9" fillId="8" borderId="0" xfId="3" applyFont="1" applyFill="1"/>
    <xf numFmtId="0" fontId="8" fillId="8" borderId="0" xfId="3" applyFill="1"/>
    <xf numFmtId="0" fontId="8" fillId="8" borderId="0" xfId="3" applyFill="1" applyAlignment="1">
      <alignment horizontal="center"/>
    </xf>
    <xf numFmtId="0" fontId="4" fillId="8" borderId="0" xfId="3" applyFont="1" applyFill="1"/>
    <xf numFmtId="164" fontId="4" fillId="8" borderId="0" xfId="4" applyFont="1" applyFill="1" applyBorder="1" applyAlignment="1">
      <alignment horizontal="right"/>
    </xf>
    <xf numFmtId="0" fontId="16" fillId="8" borderId="0" xfId="3" applyFont="1" applyFill="1"/>
    <xf numFmtId="0" fontId="16" fillId="8" borderId="0" xfId="3" applyFont="1" applyFill="1" applyAlignment="1">
      <alignment horizontal="center" vertical="center" wrapText="1"/>
    </xf>
    <xf numFmtId="0" fontId="8" fillId="8" borderId="0" xfId="3" applyFill="1" applyAlignment="1">
      <alignment horizontal="center" wrapText="1"/>
    </xf>
    <xf numFmtId="0" fontId="13" fillId="8" borderId="0" xfId="0" applyFont="1" applyFill="1" applyAlignment="1">
      <alignment horizontal="left" vertical="top" wrapText="1"/>
    </xf>
    <xf numFmtId="167" fontId="13" fillId="8" borderId="0" xfId="0" applyNumberFormat="1" applyFont="1" applyFill="1" applyAlignment="1">
      <alignment horizontal="center" vertical="center"/>
    </xf>
    <xf numFmtId="0" fontId="26" fillId="8" borderId="0" xfId="0" applyFont="1" applyFill="1"/>
    <xf numFmtId="0" fontId="26" fillId="8" borderId="0" xfId="0" applyFont="1" applyFill="1" applyAlignment="1">
      <alignment wrapText="1"/>
    </xf>
    <xf numFmtId="0" fontId="21" fillId="0" borderId="0" xfId="0" applyFont="1" applyAlignment="1">
      <alignment vertical="top" wrapText="1"/>
    </xf>
    <xf numFmtId="0" fontId="27" fillId="0" borderId="0" xfId="0" applyFont="1"/>
    <xf numFmtId="9" fontId="27" fillId="0" borderId="0" xfId="2" applyFont="1"/>
    <xf numFmtId="167" fontId="13" fillId="6" borderId="3" xfId="13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167" fontId="13" fillId="0" borderId="10" xfId="0" applyNumberFormat="1" applyFont="1" applyBorder="1" applyAlignment="1">
      <alignment horizontal="center" vertical="center"/>
    </xf>
    <xf numFmtId="0" fontId="8" fillId="0" borderId="14" xfId="3" applyBorder="1"/>
    <xf numFmtId="0" fontId="8" fillId="0" borderId="15" xfId="3" applyBorder="1"/>
    <xf numFmtId="0" fontId="2" fillId="8" borderId="6" xfId="0" applyFont="1" applyFill="1" applyBorder="1"/>
    <xf numFmtId="0" fontId="4" fillId="0" borderId="7" xfId="3" applyFont="1" applyBorder="1"/>
    <xf numFmtId="0" fontId="4" fillId="3" borderId="7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167" fontId="2" fillId="0" borderId="3" xfId="0" applyNumberFormat="1" applyFont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" fontId="29" fillId="0" borderId="3" xfId="0" applyNumberFormat="1" applyFont="1" applyBorder="1"/>
    <xf numFmtId="166" fontId="2" fillId="0" borderId="2" xfId="0" applyNumberFormat="1" applyFont="1" applyBorder="1"/>
    <xf numFmtId="0" fontId="4" fillId="0" borderId="0" xfId="3" applyFont="1" applyAlignment="1">
      <alignment horizontal="left" vertical="top" wrapText="1"/>
    </xf>
    <xf numFmtId="0" fontId="8" fillId="0" borderId="0" xfId="3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4" fillId="0" borderId="0" xfId="3" applyFont="1" applyAlignment="1">
      <alignment horizontal="left" vertical="top" wrapText="1"/>
    </xf>
    <xf numFmtId="0" fontId="8" fillId="0" borderId="0" xfId="3" applyAlignment="1">
      <alignment horizontal="left" vertical="top" wrapText="1"/>
    </xf>
    <xf numFmtId="0" fontId="9" fillId="8" borderId="0" xfId="3" applyFont="1" applyFill="1" applyAlignment="1">
      <alignment horizontal="center"/>
    </xf>
    <xf numFmtId="0" fontId="2" fillId="0" borderId="4" xfId="0" applyFont="1" applyBorder="1"/>
    <xf numFmtId="0" fontId="2" fillId="5" borderId="4" xfId="0" applyFont="1" applyFill="1" applyBorder="1"/>
    <xf numFmtId="0" fontId="2" fillId="5" borderId="2" xfId="0" applyFont="1" applyFill="1" applyBorder="1"/>
    <xf numFmtId="9" fontId="2" fillId="5" borderId="2" xfId="2" applyFont="1" applyFill="1" applyBorder="1"/>
    <xf numFmtId="165" fontId="2" fillId="5" borderId="3" xfId="1" applyNumberFormat="1" applyFont="1" applyFill="1" applyBorder="1"/>
    <xf numFmtId="165" fontId="2" fillId="5" borderId="2" xfId="1" applyNumberFormat="1" applyFont="1" applyFill="1" applyBorder="1"/>
    <xf numFmtId="168" fontId="2" fillId="0" borderId="0" xfId="0" applyNumberFormat="1" applyFont="1"/>
    <xf numFmtId="1" fontId="2" fillId="0" borderId="3" xfId="1" applyNumberFormat="1" applyFont="1" applyBorder="1"/>
    <xf numFmtId="171" fontId="2" fillId="0" borderId="3" xfId="1" applyNumberFormat="1" applyFont="1" applyBorder="1"/>
    <xf numFmtId="9" fontId="2" fillId="0" borderId="0" xfId="2" applyFont="1" applyBorder="1"/>
    <xf numFmtId="171" fontId="2" fillId="0" borderId="0" xfId="0" applyNumberFormat="1" applyFont="1"/>
    <xf numFmtId="164" fontId="4" fillId="0" borderId="0" xfId="4" applyFont="1" applyFill="1" applyBorder="1" applyAlignment="1">
      <alignment horizontal="right"/>
    </xf>
    <xf numFmtId="165" fontId="4" fillId="0" borderId="0" xfId="4" applyNumberFormat="1" applyFont="1" applyFill="1" applyBorder="1" applyAlignment="1">
      <alignment horizontal="center"/>
    </xf>
    <xf numFmtId="165" fontId="4" fillId="0" borderId="0" xfId="4" applyNumberFormat="1" applyFont="1" applyAlignment="1">
      <alignment horizontal="center"/>
    </xf>
    <xf numFmtId="165" fontId="4" fillId="8" borderId="0" xfId="4" applyNumberFormat="1" applyFont="1" applyFill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64" fontId="4" fillId="0" borderId="0" xfId="4" applyFont="1" applyBorder="1" applyAlignment="1">
      <alignment horizontal="right"/>
    </xf>
  </cellXfs>
  <cellStyles count="19">
    <cellStyle name="Euro" xfId="11" xr:uid="{00000000-0005-0000-0000-000000000000}"/>
    <cellStyle name="Excel Built-in Explanatory Text" xfId="7" xr:uid="{00000000-0005-0000-0000-000001000000}"/>
    <cellStyle name="Excel Built-in Normal" xfId="8" xr:uid="{00000000-0005-0000-0000-000002000000}"/>
    <cellStyle name="Komma 2" xfId="4" xr:uid="{00000000-0005-0000-0000-000003000000}"/>
    <cellStyle name="Prozent 2" xfId="6" xr:uid="{00000000-0005-0000-0000-000004000000}"/>
    <cellStyle name="Standard 2" xfId="3" xr:uid="{00000000-0005-0000-0000-000005000000}"/>
    <cellStyle name="Standard 3" xfId="5" xr:uid="{00000000-0005-0000-0000-000006000000}"/>
    <cellStyle name="Відсотковий" xfId="2" builtinId="5"/>
    <cellStyle name="Звичайний" xfId="0" builtinId="0"/>
    <cellStyle name="Звичайний 2" xfId="12" xr:uid="{00000000-0005-0000-0000-000009000000}"/>
    <cellStyle name="Обычный 2" xfId="13" xr:uid="{00000000-0005-0000-0000-00000A000000}"/>
    <cellStyle name="Обычный 2 2" xfId="14" xr:uid="{00000000-0005-0000-0000-00000B000000}"/>
    <cellStyle name="Обычный 2 3" xfId="10" xr:uid="{00000000-0005-0000-0000-00000C000000}"/>
    <cellStyle name="Обычный 3" xfId="9" xr:uid="{00000000-0005-0000-0000-00000D000000}"/>
    <cellStyle name="Обычный 4" xfId="15" xr:uid="{00000000-0005-0000-0000-00000E000000}"/>
    <cellStyle name="Обычный 4 2" xfId="16" xr:uid="{00000000-0005-0000-0000-00000F000000}"/>
    <cellStyle name="Финансовый 2" xfId="17" xr:uid="{00000000-0005-0000-0000-000010000000}"/>
    <cellStyle name="Финансовый 2 2" xfId="18" xr:uid="{00000000-0005-0000-0000-000011000000}"/>
    <cellStyle name="Фінансовий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Portfolio-Analysis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6829871023555616E-2"/>
          <c:y val="8.2860652308032134E-2"/>
          <c:w val="0.93656546201023871"/>
          <c:h val="0.86423993975802627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39000"/>
              </a:schemeClr>
            </a:solidFill>
            <a:ln w="9525" cap="flat" cmpd="sng" algn="ctr">
              <a:solidFill>
                <a:schemeClr val="accent1">
                  <a:alpha val="75000"/>
                </a:schemeClr>
              </a:solidFill>
            </a:ln>
            <a:effectLst>
              <a:innerShdw blurRad="114300">
                <a:schemeClr val="accent1">
                  <a:alpha val="70000"/>
                </a:schemeClr>
              </a:innerShdw>
            </a:effectLst>
          </c:spPr>
          <c:invertIfNegative val="0"/>
          <c:dLbls>
            <c:dLbl>
              <c:idx val="0"/>
              <c:tx>
                <c:strRef>
                  <c:f>'перелік будівель'!$B$8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{332EBD98-201B-4D49-8937-A1FF3FB326D8}</c15:txfldGUID>
                      <c15:f>'перелік будівель'!$B$8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362-4BC5-9C9D-2623E8299522}"/>
                </c:ext>
              </c:extLst>
            </c:dLbl>
            <c:dLbl>
              <c:idx val="1"/>
              <c:tx>
                <c:strRef>
                  <c:f>'перелік будівель'!$B$9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{69464098-E32F-4EF0-94A0-220615F14B5C}</c15:txfldGUID>
                      <c15:f>'перелік будівель'!$B$9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362-4BC5-9C9D-2623E8299522}"/>
                </c:ext>
              </c:extLst>
            </c:dLbl>
            <c:dLbl>
              <c:idx val="2"/>
              <c:tx>
                <c:strRef>
                  <c:f>'перелік будівель'!$B$10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{495E04D9-7818-474A-B9DB-FAD09DB2B087}</c15:txfldGUID>
                      <c15:f>'перелік будівель'!$B$10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362-4BC5-9C9D-2623E8299522}"/>
                </c:ext>
              </c:extLst>
            </c:dLbl>
            <c:dLbl>
              <c:idx val="3"/>
              <c:tx>
                <c:strRef>
                  <c:f>'перелік будівель'!$B$11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{1F1F339D-6D80-4783-95F8-CAC0237DAADA}</c15:txfldGUID>
                      <c15:f>'перелік будівель'!$B$11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362-4BC5-9C9D-2623E8299522}"/>
                </c:ext>
              </c:extLst>
            </c:dLbl>
            <c:dLbl>
              <c:idx val="4"/>
              <c:tx>
                <c:strRef>
                  <c:f>'перелік будівель'!$B$12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{4AA990BA-4C89-45F0-9033-DC8468F1D8BC}</c15:txfldGUID>
                      <c15:f>'перелік будівель'!$B$12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362-4BC5-9C9D-2623E8299522}"/>
                </c:ext>
              </c:extLst>
            </c:dLbl>
            <c:dLbl>
              <c:idx val="5"/>
              <c:tx>
                <c:strRef>
                  <c:f>'перелік будівель'!$B$13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{26668A8D-FDF2-40A8-876F-4F2F4BE47A82}</c15:txfldGUID>
                      <c15:f>'перелік будівель'!$B$13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362-4BC5-9C9D-2623E8299522}"/>
                </c:ext>
              </c:extLst>
            </c:dLbl>
            <c:dLbl>
              <c:idx val="6"/>
              <c:tx>
                <c:strRef>
                  <c:f>'перелік будівель'!$B$14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{96ACBC0D-4197-44C6-9747-3A5E9A112A16}</c15:txfldGUID>
                      <c15:f>'перелік будівель'!$B$14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362-4BC5-9C9D-2623E8299522}"/>
                </c:ext>
              </c:extLst>
            </c:dLbl>
            <c:dLbl>
              <c:idx val="7"/>
              <c:tx>
                <c:strRef>
                  <c:f>'перелік будівель'!$B$15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{7D9539C5-530F-430A-981C-51D8043AB2E6}</c15:txfldGUID>
                      <c15:f>'перелік будівель'!$B$15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362-4BC5-9C9D-2623E8299522}"/>
                </c:ext>
              </c:extLst>
            </c:dLbl>
            <c:dLbl>
              <c:idx val="8"/>
              <c:tx>
                <c:strRef>
                  <c:f>'перелік будівель'!$B$16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{8F89E2CC-DCD2-4403-95FE-F37ADA88ACD9}</c15:txfldGUID>
                      <c15:f>'перелік будівель'!$B$16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362-4BC5-9C9D-2623E8299522}"/>
                </c:ext>
              </c:extLst>
            </c:dLbl>
            <c:dLbl>
              <c:idx val="9"/>
              <c:tx>
                <c:strRef>
                  <c:f>'перелік будівель'!$B$17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{24A3592C-29E2-4438-8D04-353C18CBDDBD}</c15:txfldGUID>
                      <c15:f>'перелік будівель'!$B$17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362-4BC5-9C9D-2623E8299522}"/>
                </c:ext>
              </c:extLst>
            </c:dLbl>
            <c:dLbl>
              <c:idx val="10"/>
              <c:tx>
                <c:strRef>
                  <c:f>'перелік будівель'!$B$18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{64B2E165-F243-4879-91CB-FD141E080014}</c15:txfldGUID>
                      <c15:f>'перелік будівель'!$B$18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9362-4BC5-9C9D-2623E8299522}"/>
                </c:ext>
              </c:extLst>
            </c:dLbl>
            <c:dLbl>
              <c:idx val="11"/>
              <c:tx>
                <c:strRef>
                  <c:f>'перелік будівель'!$B$19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{F0307296-0C44-47B7-912D-5B5A54B48A9F}</c15:txfldGUID>
                      <c15:f>'перелік будівель'!$B$19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9362-4BC5-9C9D-2623E8299522}"/>
                </c:ext>
              </c:extLst>
            </c:dLbl>
            <c:dLbl>
              <c:idx val="12"/>
              <c:tx>
                <c:strRef>
                  <c:f>'перелік будівель'!$B$20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{DF5F822D-72BD-4A6B-B960-4889893F9854}</c15:txfldGUID>
                      <c15:f>'перелік будівель'!$B$20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9362-4BC5-9C9D-2623E8299522}"/>
                </c:ext>
              </c:extLst>
            </c:dLbl>
            <c:dLbl>
              <c:idx val="13"/>
              <c:tx>
                <c:strRef>
                  <c:f>'перелік будівель'!$B$21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{A4D31C4E-160A-40FD-A9B4-9EC69BF6CB56}</c15:txfldGUID>
                      <c15:f>'перелік будівель'!$B$21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9362-4BC5-9C9D-2623E8299522}"/>
                </c:ext>
              </c:extLst>
            </c:dLbl>
            <c:dLbl>
              <c:idx val="14"/>
              <c:tx>
                <c:strRef>
                  <c:f>'перелік будівель'!$B$22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{8F46F8DB-9063-46E9-B72F-E35081762131}</c15:txfldGUID>
                      <c15:f>'перелік будівель'!$B$22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9362-4BC5-9C9D-2623E8299522}"/>
                </c:ext>
              </c:extLst>
            </c:dLbl>
            <c:dLbl>
              <c:idx val="15"/>
              <c:tx>
                <c:strRef>
                  <c:f>'перелік будівель'!$B$23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{65B5A815-CDF8-4600-AD46-2B4F5CD681D7}</c15:txfldGUID>
                      <c15:f>'перелік будівель'!$B$23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9362-4BC5-9C9D-2623E8299522}"/>
                </c:ext>
              </c:extLst>
            </c:dLbl>
            <c:dLbl>
              <c:idx val="16"/>
              <c:tx>
                <c:strRef>
                  <c:f>'перелік будівель'!$B$24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{BBA47A78-CD9B-40E4-816C-66416E027612}</c15:txfldGUID>
                      <c15:f>'перелік будівель'!$B$24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9362-4BC5-9C9D-2623E8299522}"/>
                </c:ext>
              </c:extLst>
            </c:dLbl>
            <c:dLbl>
              <c:idx val="17"/>
              <c:tx>
                <c:strRef>
                  <c:f>'перелік будівель'!$B$25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{FD99C8EF-91AE-4D06-9813-4F7C95939A50}</c15:txfldGUID>
                      <c15:f>'перелік будівель'!$B$25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9362-4BC5-9C9D-2623E8299522}"/>
                </c:ext>
              </c:extLst>
            </c:dLbl>
            <c:dLbl>
              <c:idx val="18"/>
              <c:tx>
                <c:strRef>
                  <c:f>'перелік будівель'!$B$26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{FDA0B06A-704B-42FB-83BA-01F6E33819D5}</c15:txfldGUID>
                      <c15:f>'перелік будівель'!$B$26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9362-4BC5-9C9D-2623E8299522}"/>
                </c:ext>
              </c:extLst>
            </c:dLbl>
            <c:dLbl>
              <c:idx val="19"/>
              <c:tx>
                <c:strRef>
                  <c:f>'перелік будівель'!$B$27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{4CBB090F-957C-400C-B5FE-B7CBA2CF44B8}</c15:txfldGUID>
                      <c15:f>'перелік будівель'!$B$27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9362-4BC5-9C9D-2623E8299522}"/>
                </c:ext>
              </c:extLst>
            </c:dLbl>
            <c:dLbl>
              <c:idx val="20"/>
              <c:tx>
                <c:strRef>
                  <c:f>'перелік будівель'!$B$28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{AB266A05-28CF-427D-8629-EDEF03B986EF}</c15:txfldGUID>
                      <c15:f>'перелік будівель'!$B$28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9362-4BC5-9C9D-2623E8299522}"/>
                </c:ext>
              </c:extLst>
            </c:dLbl>
            <c:dLbl>
              <c:idx val="21"/>
              <c:tx>
                <c:strRef>
                  <c:f>'перелік будівель'!$B$29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{413E6495-94C5-406B-B4EF-91B3EA95DB7E}</c15:txfldGUID>
                      <c15:f>'перелік будівель'!$B$29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9362-4BC5-9C9D-2623E8299522}"/>
                </c:ext>
              </c:extLst>
            </c:dLbl>
            <c:dLbl>
              <c:idx val="22"/>
              <c:tx>
                <c:strRef>
                  <c:f>'перелік будівель'!$B$30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{FCD67212-1180-4DEF-9A5B-6ADBFACB5154}</c15:txfldGUID>
                      <c15:f>'перелік будівель'!$B$30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9362-4BC5-9C9D-2623E8299522}"/>
                </c:ext>
              </c:extLst>
            </c:dLbl>
            <c:dLbl>
              <c:idx val="23"/>
              <c:tx>
                <c:strRef>
                  <c:f>'перелік будівель'!$B$31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{D299D4BA-40FE-478F-84DA-6BE7FFDEBC9B}</c15:txfldGUID>
                      <c15:f>'перелік будівель'!$B$31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9362-4BC5-9C9D-2623E8299522}"/>
                </c:ext>
              </c:extLst>
            </c:dLbl>
            <c:dLbl>
              <c:idx val="24"/>
              <c:tx>
                <c:strRef>
                  <c:f>'перелік будівель'!$B$32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{151B5933-D039-445C-9DDD-A856C98E2623}</c15:txfldGUID>
                      <c15:f>'перелік будівель'!$B$32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9362-4BC5-9C9D-2623E8299522}"/>
                </c:ext>
              </c:extLst>
            </c:dLbl>
            <c:dLbl>
              <c:idx val="25"/>
              <c:tx>
                <c:strRef>
                  <c:f>'перелік будівель'!$B$33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{B2AD0CCA-A446-42DB-B4A9-C9C27D760D12}</c15:txfldGUID>
                      <c15:f>'перелік будівель'!$B$33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9362-4BC5-9C9D-2623E8299522}"/>
                </c:ext>
              </c:extLst>
            </c:dLbl>
            <c:dLbl>
              <c:idx val="26"/>
              <c:tx>
                <c:strRef>
                  <c:f>'перелік будівель'!$B$34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{30D3C594-B70A-4324-A5E1-F28074E9E7C9}</c15:txfldGUID>
                      <c15:f>'перелік будівель'!$B$34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9362-4BC5-9C9D-2623E8299522}"/>
                </c:ext>
              </c:extLst>
            </c:dLbl>
            <c:dLbl>
              <c:idx val="27"/>
              <c:tx>
                <c:strRef>
                  <c:f>'перелік будівель'!$B$35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{62D3AE2D-4FC1-48D9-8D95-85BF77276A97}</c15:txfldGUID>
                      <c15:f>'перелік будівель'!$B$35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9362-4BC5-9C9D-2623E8299522}"/>
                </c:ext>
              </c:extLst>
            </c:dLbl>
            <c:dLbl>
              <c:idx val="28"/>
              <c:tx>
                <c:strRef>
                  <c:f>'перелік будівель'!$B$36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{94001DEC-E54D-4CAB-AC3C-69C17D62D850}</c15:txfldGUID>
                      <c15:f>'перелік будівель'!$B$36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9362-4BC5-9C9D-2623E8299522}"/>
                </c:ext>
              </c:extLst>
            </c:dLbl>
            <c:dLbl>
              <c:idx val="29"/>
              <c:tx>
                <c:strRef>
                  <c:f>'перелік будівель'!$B$37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{249E6E7F-DAB8-4024-8A86-4B860D58461E}</c15:txfldGUID>
                      <c15:f>'перелік будівель'!$B$37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9362-4BC5-9C9D-2623E8299522}"/>
                </c:ext>
              </c:extLst>
            </c:dLbl>
            <c:dLbl>
              <c:idx val="30"/>
              <c:tx>
                <c:strRef>
                  <c:f>'перелік будівель'!$B$38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{33B39C00-B0E2-4005-A350-053C276C0991}</c15:txfldGUID>
                      <c15:f>'перелік будівель'!$B$38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9362-4BC5-9C9D-2623E8299522}"/>
                </c:ext>
              </c:extLst>
            </c:dLbl>
            <c:dLbl>
              <c:idx val="31"/>
              <c:tx>
                <c:strRef>
                  <c:f>'перелік будівель'!$B$39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{1CE61217-13F2-479F-AAE9-644242B1E062}</c15:txfldGUID>
                      <c15:f>'перелік будівель'!$B$39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9362-4BC5-9C9D-2623E8299522}"/>
                </c:ext>
              </c:extLst>
            </c:dLbl>
            <c:dLbl>
              <c:idx val="32"/>
              <c:tx>
                <c:strRef>
                  <c:f>'перелік будівель'!$B$40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{EFC4E77E-6444-4760-A143-F02E5C566A44}</c15:txfldGUID>
                      <c15:f>'перелік будівель'!$B$40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9362-4BC5-9C9D-2623E8299522}"/>
                </c:ext>
              </c:extLst>
            </c:dLbl>
            <c:dLbl>
              <c:idx val="33"/>
              <c:tx>
                <c:strRef>
                  <c:f>'перелік будівель'!$B$41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{350BF319-BD2B-4081-BE25-FAC20833B104}</c15:txfldGUID>
                      <c15:f>'перелік будівель'!$B$41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9362-4BC5-9C9D-2623E8299522}"/>
                </c:ext>
              </c:extLst>
            </c:dLbl>
            <c:dLbl>
              <c:idx val="34"/>
              <c:tx>
                <c:strRef>
                  <c:f>'перелік будівель'!$B$42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{D7B81529-E4C3-4684-8E56-267F2C1E9F3F}</c15:txfldGUID>
                      <c15:f>'перелік будівель'!$B$42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9362-4BC5-9C9D-2623E8299522}"/>
                </c:ext>
              </c:extLst>
            </c:dLbl>
            <c:dLbl>
              <c:idx val="35"/>
              <c:tx>
                <c:strRef>
                  <c:f>'перелік будівель'!$B$43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{16D60F01-924C-4055-8558-6F37C3FAA7FB}</c15:txfldGUID>
                      <c15:f>'перелік будівель'!$B$43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9362-4BC5-9C9D-2623E8299522}"/>
                </c:ext>
              </c:extLst>
            </c:dLbl>
            <c:dLbl>
              <c:idx val="36"/>
              <c:tx>
                <c:strRef>
                  <c:f>'перелік будівель'!$B$44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{30251CA5-1012-4225-A996-5F51E8646A5F}</c15:txfldGUID>
                      <c15:f>'перелік будівель'!$B$44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9362-4BC5-9C9D-2623E8299522}"/>
                </c:ext>
              </c:extLst>
            </c:dLbl>
            <c:dLbl>
              <c:idx val="37"/>
              <c:tx>
                <c:strRef>
                  <c:f>'перелік будівель'!$B$45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{44B46E95-9C2D-4633-9B11-0DFA5CE9CFFD}</c15:txfldGUID>
                      <c15:f>'перелік будівель'!$B$45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9362-4BC5-9C9D-2623E8299522}"/>
                </c:ext>
              </c:extLst>
            </c:dLbl>
            <c:dLbl>
              <c:idx val="38"/>
              <c:tx>
                <c:strRef>
                  <c:f>'перелік будівель'!$B$46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{6AFBE0DE-C8E8-4797-993C-F13CF400F266}</c15:txfldGUID>
                      <c15:f>'перелік будівель'!$B$46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9362-4BC5-9C9D-2623E8299522}"/>
                </c:ext>
              </c:extLst>
            </c:dLbl>
            <c:dLbl>
              <c:idx val="39"/>
              <c:tx>
                <c:strRef>
                  <c:f>'перелік будівель'!$B$47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{FAB44CD6-1C53-403E-83E7-FAFC9F9C3788}</c15:txfldGUID>
                      <c15:f>'перелік будівель'!$B$47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9362-4BC5-9C9D-2623E8299522}"/>
                </c:ext>
              </c:extLst>
            </c:dLbl>
            <c:dLbl>
              <c:idx val="40"/>
              <c:tx>
                <c:strRef>
                  <c:f>'перелік будівель'!$B$48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{1B787A90-5E2F-4134-BF68-607D2071A9C9}</c15:txfldGUID>
                      <c15:f>'перелік будівель'!$B$48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9362-4BC5-9C9D-2623E8299522}"/>
                </c:ext>
              </c:extLst>
            </c:dLbl>
            <c:dLbl>
              <c:idx val="41"/>
              <c:tx>
                <c:strRef>
                  <c:f>'перелік будівель'!$B$49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{FB51D903-77E2-481E-A50B-2BF8AA269D4B}</c15:txfldGUID>
                      <c15:f>'перелік будівель'!$B$49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9362-4BC5-9C9D-2623E8299522}"/>
                </c:ext>
              </c:extLst>
            </c:dLbl>
            <c:dLbl>
              <c:idx val="42"/>
              <c:tx>
                <c:strRef>
                  <c:f>'перелік будівель'!$B$50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{290E51DC-7C9A-4666-A11B-7B556B859E65}</c15:txfldGUID>
                      <c15:f>'перелік будівель'!$B$50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9362-4BC5-9C9D-2623E8299522}"/>
                </c:ext>
              </c:extLst>
            </c:dLbl>
            <c:dLbl>
              <c:idx val="43"/>
              <c:tx>
                <c:strRef>
                  <c:f>'перелік будівель'!$B$51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{8427833B-2129-46E1-BEA0-FB340AD085C8}</c15:txfldGUID>
                      <c15:f>'перелік будівель'!$B$51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9362-4BC5-9C9D-2623E8299522}"/>
                </c:ext>
              </c:extLst>
            </c:dLbl>
            <c:dLbl>
              <c:idx val="44"/>
              <c:tx>
                <c:strRef>
                  <c:f>'перелік будівель'!$B$52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{9B084C40-9B4D-4B67-98DA-DB122FD21213}</c15:txfldGUID>
                      <c15:f>'перелік будівель'!$B$52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9362-4BC5-9C9D-2623E8299522}"/>
                </c:ext>
              </c:extLst>
            </c:dLbl>
            <c:dLbl>
              <c:idx val="45"/>
              <c:tx>
                <c:strRef>
                  <c:f>'перелік будівель'!$B$53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{3A2EFC10-8C99-451E-A584-4AD7F1423F6B}</c15:txfldGUID>
                      <c15:f>'перелік будівель'!$B$53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9362-4BC5-9C9D-2623E8299522}"/>
                </c:ext>
              </c:extLst>
            </c:dLbl>
            <c:dLbl>
              <c:idx val="46"/>
              <c:tx>
                <c:strRef>
                  <c:f>'перелік будівель'!$B$54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{55E004ED-83FA-48A8-90D4-8B3BD3123FD9}</c15:txfldGUID>
                      <c15:f>'перелік будівель'!$B$54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9362-4BC5-9C9D-2623E8299522}"/>
                </c:ext>
              </c:extLst>
            </c:dLbl>
            <c:dLbl>
              <c:idx val="47"/>
              <c:tx>
                <c:strRef>
                  <c:f>'перелік будівель'!$B$55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{96F0CCED-2A37-46D7-81EE-2F8B89F271E1}</c15:txfldGUID>
                      <c15:f>'перелік будівель'!$B$55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F-9362-4BC5-9C9D-2623E8299522}"/>
                </c:ext>
              </c:extLst>
            </c:dLbl>
            <c:dLbl>
              <c:idx val="48"/>
              <c:tx>
                <c:strRef>
                  <c:f>'перелік будівель'!$B$56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{A5AFB696-2B0F-405A-9F2B-9F9BE41B446D}</c15:txfldGUID>
                      <c15:f>'перелік будівель'!$B$56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0-9362-4BC5-9C9D-2623E8299522}"/>
                </c:ext>
              </c:extLst>
            </c:dLbl>
            <c:dLbl>
              <c:idx val="49"/>
              <c:tx>
                <c:strRef>
                  <c:f>'перелік будівель'!$B$57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{4F8D9A2B-DC2F-4131-8338-C5F6FBE19001}</c15:txfldGUID>
                      <c15:f>'перелік будівель'!$B$57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1-9362-4BC5-9C9D-2623E8299522}"/>
                </c:ext>
              </c:extLst>
            </c:dLbl>
            <c:dLbl>
              <c:idx val="50"/>
              <c:tx>
                <c:strRef>
                  <c:f>'перелік будівель'!$B$58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{61478F5E-5DFB-43E4-85C4-2652B244B0D1}</c15:txfldGUID>
                      <c15:f>'перелік будівель'!$B$58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2-9362-4BC5-9C9D-2623E8299522}"/>
                </c:ext>
              </c:extLst>
            </c:dLbl>
            <c:dLbl>
              <c:idx val="51"/>
              <c:tx>
                <c:strRef>
                  <c:f>'перелік будівель'!$B$59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{00B7D81A-DCE4-44D1-9E1A-87118C1920E4}</c15:txfldGUID>
                      <c15:f>'перелік будівель'!$B$59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3-9362-4BC5-9C9D-2623E8299522}"/>
                </c:ext>
              </c:extLst>
            </c:dLbl>
            <c:dLbl>
              <c:idx val="52"/>
              <c:tx>
                <c:strRef>
                  <c:f>'перелік будівель'!$B$60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{FC17D755-0BCD-48FD-A6EC-7AB8AE30870A}</c15:txfldGUID>
                      <c15:f>'перелік будівель'!$B$60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4-9362-4BC5-9C9D-2623E8299522}"/>
                </c:ext>
              </c:extLst>
            </c:dLbl>
            <c:dLbl>
              <c:idx val="53"/>
              <c:tx>
                <c:strRef>
                  <c:f>'перелік будівель'!$B$61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{4A903185-DF55-4810-A03C-46B6048AAF79}</c15:txfldGUID>
                      <c15:f>'перелік будівель'!$B$61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5-9362-4BC5-9C9D-2623E8299522}"/>
                </c:ext>
              </c:extLst>
            </c:dLbl>
            <c:dLbl>
              <c:idx val="54"/>
              <c:tx>
                <c:strRef>
                  <c:f>'перелік будівель'!$B$62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{FF944E88-265E-47C8-A75B-D654E265915E}</c15:txfldGUID>
                      <c15:f>'перелік будівель'!$B$62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6-9362-4BC5-9C9D-2623E8299522}"/>
                </c:ext>
              </c:extLst>
            </c:dLbl>
            <c:dLbl>
              <c:idx val="55"/>
              <c:tx>
                <c:strRef>
                  <c:f>'перелік будівель'!$B$63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{46DE15C2-0B15-4976-AB84-692B58784FAF}</c15:txfldGUID>
                      <c15:f>'перелік будівель'!$B$63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7-9362-4BC5-9C9D-2623E8299522}"/>
                </c:ext>
              </c:extLst>
            </c:dLbl>
            <c:dLbl>
              <c:idx val="56"/>
              <c:tx>
                <c:strRef>
                  <c:f>'перелік будівель'!$B$64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{393798D0-441E-45ED-83D2-E91E5009AF21}</c15:txfldGUID>
                      <c15:f>'перелік будівель'!$B$64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8-9362-4BC5-9C9D-2623E8299522}"/>
                </c:ext>
              </c:extLst>
            </c:dLbl>
            <c:dLbl>
              <c:idx val="57"/>
              <c:tx>
                <c:strRef>
                  <c:f>'перелік будівель'!$B$65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{05270ED0-915D-4582-8C1D-22D29EFFDD0C}</c15:txfldGUID>
                      <c15:f>'перелік будівель'!$B$65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9-9362-4BC5-9C9D-2623E8299522}"/>
                </c:ext>
              </c:extLst>
            </c:dLbl>
            <c:dLbl>
              <c:idx val="58"/>
              <c:tx>
                <c:strRef>
                  <c:f>'перелік будівель'!$B$66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{0C1FA62B-7017-481B-8156-0EFDC985E479}</c15:txfldGUID>
                      <c15:f>'перелік будівель'!$B$66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A-9362-4BC5-9C9D-2623E8299522}"/>
                </c:ext>
              </c:extLst>
            </c:dLbl>
            <c:dLbl>
              <c:idx val="59"/>
              <c:tx>
                <c:strRef>
                  <c:f>'перелік будівель'!$B$67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{C4613F43-178D-43BC-923E-62E258197731}</c15:txfldGUID>
                      <c15:f>'перелік будівель'!$B$67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B-9362-4BC5-9C9D-2623E8299522}"/>
                </c:ext>
              </c:extLst>
            </c:dLbl>
            <c:dLbl>
              <c:idx val="60"/>
              <c:tx>
                <c:strRef>
                  <c:f>'перелік будівель'!$B$68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{A6B0AB6F-E26E-44B9-8714-459F269C65E0}</c15:txfldGUID>
                      <c15:f>'перелік будівель'!$B$68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C-9362-4BC5-9C9D-2623E8299522}"/>
                </c:ext>
              </c:extLst>
            </c:dLbl>
            <c:dLbl>
              <c:idx val="61"/>
              <c:tx>
                <c:strRef>
                  <c:f>'перелік будівель'!$B$69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{B6253FD4-8554-4E2C-8882-3788F8429809}</c15:txfldGUID>
                      <c15:f>'перелік будівель'!$B$69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D-9362-4BC5-9C9D-2623E8299522}"/>
                </c:ext>
              </c:extLst>
            </c:dLbl>
            <c:dLbl>
              <c:idx val="62"/>
              <c:tx>
                <c:strRef>
                  <c:f>'перелік будівель'!$B$70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{56A0849A-5345-4B8A-A9CB-6D94600E89DF}</c15:txfldGUID>
                      <c15:f>'перелік будівель'!$B$70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E-9362-4BC5-9C9D-2623E8299522}"/>
                </c:ext>
              </c:extLst>
            </c:dLbl>
            <c:dLbl>
              <c:idx val="63"/>
              <c:tx>
                <c:strRef>
                  <c:f>'перелік будівель'!$B$71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{AC27D6BA-204D-4CBC-B39C-0076DA1E4319}</c15:txfldGUID>
                      <c15:f>'перелік будівель'!$B$71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3F-9362-4BC5-9C9D-2623E8299522}"/>
                </c:ext>
              </c:extLst>
            </c:dLbl>
            <c:dLbl>
              <c:idx val="64"/>
              <c:tx>
                <c:strRef>
                  <c:f>'перелік будівель'!$B$72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{F2E5ACA2-3321-4820-9CAE-E48E0AE994CE}</c15:txfldGUID>
                      <c15:f>'перелік будівель'!$B$72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0-9362-4BC5-9C9D-2623E8299522}"/>
                </c:ext>
              </c:extLst>
            </c:dLbl>
            <c:dLbl>
              <c:idx val="65"/>
              <c:tx>
                <c:strRef>
                  <c:f>'перелік будівель'!$B$73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{4190C94C-9701-4D5B-B441-0FF394470978}</c15:txfldGUID>
                      <c15:f>'перелік будівель'!$B$73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1-9362-4BC5-9C9D-2623E8299522}"/>
                </c:ext>
              </c:extLst>
            </c:dLbl>
            <c:dLbl>
              <c:idx val="66"/>
              <c:tx>
                <c:strRef>
                  <c:f>'перелік будівель'!$B$74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{9A4E5937-9AE5-49BC-8DE4-3EC902189571}</c15:txfldGUID>
                      <c15:f>'перелік будівель'!$B$74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2-9362-4BC5-9C9D-2623E8299522}"/>
                </c:ext>
              </c:extLst>
            </c:dLbl>
            <c:dLbl>
              <c:idx val="67"/>
              <c:tx>
                <c:strRef>
                  <c:f>'перелік будівель'!$B$75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{7842C3C3-4E0F-4A75-AA53-F875A17BE976}</c15:txfldGUID>
                      <c15:f>'перелік будівель'!$B$75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9362-4BC5-9C9D-2623E8299522}"/>
                </c:ext>
              </c:extLst>
            </c:dLbl>
            <c:dLbl>
              <c:idx val="68"/>
              <c:tx>
                <c:strRef>
                  <c:f>'перелік будівель'!$B$76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{25D1BB17-1BA5-4FD1-BDAF-4C7416E1F6DD}</c15:txfldGUID>
                      <c15:f>'перелік будівель'!$B$76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9362-4BC5-9C9D-2623E8299522}"/>
                </c:ext>
              </c:extLst>
            </c:dLbl>
            <c:dLbl>
              <c:idx val="69"/>
              <c:tx>
                <c:strRef>
                  <c:f>'перелік будівель'!$B$77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{110CF4C3-4A40-48A7-9713-54C409ADA98D}</c15:txfldGUID>
                      <c15:f>'перелік будівель'!$B$77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5-9362-4BC5-9C9D-2623E8299522}"/>
                </c:ext>
              </c:extLst>
            </c:dLbl>
            <c:dLbl>
              <c:idx val="70"/>
              <c:tx>
                <c:strRef>
                  <c:f>'перелік будівель'!$B$78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{724676C1-D841-4120-A91D-DCF7C39689F9}</c15:txfldGUID>
                      <c15:f>'перелік будівель'!$B$78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6-9362-4BC5-9C9D-2623E8299522}"/>
                </c:ext>
              </c:extLst>
            </c:dLbl>
            <c:dLbl>
              <c:idx val="71"/>
              <c:tx>
                <c:strRef>
                  <c:f>'перелік будівель'!$B$79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{064B087F-FAA3-4040-A9F9-6F8AFB180742}</c15:txfldGUID>
                      <c15:f>'перелік будівель'!$B$79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7-9362-4BC5-9C9D-2623E8299522}"/>
                </c:ext>
              </c:extLst>
            </c:dLbl>
            <c:dLbl>
              <c:idx val="72"/>
              <c:tx>
                <c:strRef>
                  <c:f>'перелік будівель'!$B$80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{8486D8C3-A4B0-4CBE-8707-C1AF825F471D}</c15:txfldGUID>
                      <c15:f>'перелік будівель'!$B$80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8-9362-4BC5-9C9D-2623E8299522}"/>
                </c:ext>
              </c:extLst>
            </c:dLbl>
            <c:dLbl>
              <c:idx val="73"/>
              <c:tx>
                <c:strRef>
                  <c:f>'перелік будівель'!$B$81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{4561626F-9EFE-40A1-A61B-7068286E4C1E}</c15:txfldGUID>
                      <c15:f>'перелік будівель'!$B$81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9-9362-4BC5-9C9D-2623E8299522}"/>
                </c:ext>
              </c:extLst>
            </c:dLbl>
            <c:dLbl>
              <c:idx val="74"/>
              <c:tx>
                <c:strRef>
                  <c:f>'перелік будівель'!$B$82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{2B28A419-4F48-47D4-90E3-4F0F33660D4F}</c15:txfldGUID>
                      <c15:f>'перелік будівель'!$B$82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A-9362-4BC5-9C9D-2623E8299522}"/>
                </c:ext>
              </c:extLst>
            </c:dLbl>
            <c:dLbl>
              <c:idx val="75"/>
              <c:tx>
                <c:strRef>
                  <c:f>'перелік будівель'!$B$83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{F4C6BA15-AB5A-4216-8EF8-A9E6F9B46319}</c15:txfldGUID>
                      <c15:f>'перелік будівель'!$B$83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B-9362-4BC5-9C9D-2623E8299522}"/>
                </c:ext>
              </c:extLst>
            </c:dLbl>
            <c:dLbl>
              <c:idx val="76"/>
              <c:tx>
                <c:strRef>
                  <c:f>'перелік будівель'!$B$84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{AE17E2DF-ED91-4FA0-A769-05550C654D77}</c15:txfldGUID>
                      <c15:f>'перелік будівель'!$B$84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C-9362-4BC5-9C9D-2623E8299522}"/>
                </c:ext>
              </c:extLst>
            </c:dLbl>
            <c:dLbl>
              <c:idx val="77"/>
              <c:tx>
                <c:strRef>
                  <c:f>'перелік будівель'!$B$85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{A56C989E-6B55-4955-8547-785CA6CA4B3D}</c15:txfldGUID>
                      <c15:f>'перелік будівель'!$B$85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D-9362-4BC5-9C9D-2623E8299522}"/>
                </c:ext>
              </c:extLst>
            </c:dLbl>
            <c:dLbl>
              <c:idx val="78"/>
              <c:tx>
                <c:strRef>
                  <c:f>'перелік будівель'!$B$86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{1F3A1B58-EA8D-435C-975F-4B8D40F1E62C}</c15:txfldGUID>
                      <c15:f>'перелік будівель'!$B$86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E-9362-4BC5-9C9D-2623E8299522}"/>
                </c:ext>
              </c:extLst>
            </c:dLbl>
            <c:dLbl>
              <c:idx val="79"/>
              <c:tx>
                <c:strRef>
                  <c:f>'перелік будівель'!$B$87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{EE2E12D5-73BE-43B4-BB2E-A70EA80D2946}</c15:txfldGUID>
                      <c15:f>'перелік будівель'!$B$87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F-9362-4BC5-9C9D-2623E8299522}"/>
                </c:ext>
              </c:extLst>
            </c:dLbl>
            <c:dLbl>
              <c:idx val="80"/>
              <c:tx>
                <c:strRef>
                  <c:f>'перелік будівель'!$B$88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{1171CB55-AF34-4BBE-B9E9-127DE8B35352}</c15:txfldGUID>
                      <c15:f>'перелік будівель'!$B$88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0-9362-4BC5-9C9D-2623E8299522}"/>
                </c:ext>
              </c:extLst>
            </c:dLbl>
            <c:dLbl>
              <c:idx val="81"/>
              <c:tx>
                <c:strRef>
                  <c:f>'перелік будівель'!$B$89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{4D7844C1-05C1-4484-A883-B1D9AE4D31FC}</c15:txfldGUID>
                      <c15:f>'перелік будівель'!$B$89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1-9362-4BC5-9C9D-2623E8299522}"/>
                </c:ext>
              </c:extLst>
            </c:dLbl>
            <c:dLbl>
              <c:idx val="82"/>
              <c:tx>
                <c:strRef>
                  <c:f>'перелік будівель'!$B$90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{AF7BD63C-2D19-4D7E-88D3-25AC3EE71966}</c15:txfldGUID>
                      <c15:f>'перелік будівель'!$B$90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2-9362-4BC5-9C9D-2623E8299522}"/>
                </c:ext>
              </c:extLst>
            </c:dLbl>
            <c:dLbl>
              <c:idx val="83"/>
              <c:tx>
                <c:strRef>
                  <c:f>'перелік будівель'!$B$91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{463B57D2-1D82-46DE-A5C9-5E08A35D291F}</c15:txfldGUID>
                      <c15:f>'перелік будівель'!$B$91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3-9362-4BC5-9C9D-2623E8299522}"/>
                </c:ext>
              </c:extLst>
            </c:dLbl>
            <c:dLbl>
              <c:idx val="84"/>
              <c:tx>
                <c:strRef>
                  <c:f>'перелік будівель'!$B$92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{CFEA61DC-F477-4C69-A1F1-BF73CD74C96A}</c15:txfldGUID>
                      <c15:f>'перелік будівель'!$B$92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4-9362-4BC5-9C9D-2623E8299522}"/>
                </c:ext>
              </c:extLst>
            </c:dLbl>
            <c:dLbl>
              <c:idx val="85"/>
              <c:tx>
                <c:strRef>
                  <c:f>'перелік будівель'!$B$93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{972461AF-09EC-4E1F-BCA8-74E6ACE444F1}</c15:txfldGUID>
                      <c15:f>'перелік будівель'!$B$93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5-9362-4BC5-9C9D-2623E8299522}"/>
                </c:ext>
              </c:extLst>
            </c:dLbl>
            <c:dLbl>
              <c:idx val="86"/>
              <c:tx>
                <c:strRef>
                  <c:f>'перелік будівель'!$B$94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{384243AA-C927-4F0C-9FC3-D89D36B0052F}</c15:txfldGUID>
                      <c15:f>'перелік будівель'!$B$94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6-9362-4BC5-9C9D-2623E8299522}"/>
                </c:ext>
              </c:extLst>
            </c:dLbl>
            <c:dLbl>
              <c:idx val="87"/>
              <c:tx>
                <c:strRef>
                  <c:f>'перелік будівель'!$B$95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{834120E5-D6C0-4C4C-BB3E-DF121815B7C5}</c15:txfldGUID>
                      <c15:f>'перелік будівель'!$B$95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7-9362-4BC5-9C9D-2623E8299522}"/>
                </c:ext>
              </c:extLst>
            </c:dLbl>
            <c:dLbl>
              <c:idx val="88"/>
              <c:tx>
                <c:strRef>
                  <c:f>'перелік будівель'!$B$96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{A59B1DBC-8520-412A-AD4F-83B52CED2628}</c15:txfldGUID>
                      <c15:f>'перелік будівель'!$B$96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8-9362-4BC5-9C9D-2623E8299522}"/>
                </c:ext>
              </c:extLst>
            </c:dLbl>
            <c:dLbl>
              <c:idx val="89"/>
              <c:tx>
                <c:strRef>
                  <c:f>'перелік будівель'!$B$97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{7508A8DE-34A6-4F88-AC59-3CA11ADA1196}</c15:txfldGUID>
                      <c15:f>'перелік будівель'!$B$97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9-9362-4BC5-9C9D-2623E8299522}"/>
                </c:ext>
              </c:extLst>
            </c:dLbl>
            <c:dLbl>
              <c:idx val="90"/>
              <c:tx>
                <c:strRef>
                  <c:f>'перелік будівель'!$B$98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{136B0A97-049F-4A2D-9B2B-D623C13059AB}</c15:txfldGUID>
                      <c15:f>'перелік будівель'!$B$98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A-9362-4BC5-9C9D-2623E8299522}"/>
                </c:ext>
              </c:extLst>
            </c:dLbl>
            <c:dLbl>
              <c:idx val="91"/>
              <c:tx>
                <c:strRef>
                  <c:f>'перелік будівель'!$B$99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{0E487D5A-D095-4CF5-AFA1-6B02016090ED}</c15:txfldGUID>
                      <c15:f>'перелік будівель'!$B$99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B-9362-4BC5-9C9D-2623E8299522}"/>
                </c:ext>
              </c:extLst>
            </c:dLbl>
            <c:dLbl>
              <c:idx val="92"/>
              <c:tx>
                <c:strRef>
                  <c:f>'перелік будівель'!$B$100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{16C4B2E6-81C4-4807-AB11-6FF476A8462C}</c15:txfldGUID>
                      <c15:f>'перелік будівель'!$B$100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C-9362-4BC5-9C9D-2623E8299522}"/>
                </c:ext>
              </c:extLst>
            </c:dLbl>
            <c:dLbl>
              <c:idx val="93"/>
              <c:tx>
                <c:strRef>
                  <c:f>'перелік будівель'!$B$101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{4B5303A9-E46C-4CBE-AC7A-6CB44B80CFF2}</c15:txfldGUID>
                      <c15:f>'перелік будівель'!$B$101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D-9362-4BC5-9C9D-2623E8299522}"/>
                </c:ext>
              </c:extLst>
            </c:dLbl>
            <c:dLbl>
              <c:idx val="94"/>
              <c:tx>
                <c:strRef>
                  <c:f>'перелік будівель'!$B$102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{1A00E309-9C14-4F6E-86BF-0454E6B475A0}</c15:txfldGUID>
                      <c15:f>'перелік будівель'!$B$102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E-9362-4BC5-9C9D-2623E8299522}"/>
                </c:ext>
              </c:extLst>
            </c:dLbl>
            <c:dLbl>
              <c:idx val="95"/>
              <c:tx>
                <c:strRef>
                  <c:f>'перелік будівель'!$B$103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{F662EF86-D0E5-491F-8A8D-FB2AD031DB29}</c15:txfldGUID>
                      <c15:f>'перелік будівель'!$B$103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5F-9362-4BC5-9C9D-2623E8299522}"/>
                </c:ext>
              </c:extLst>
            </c:dLbl>
            <c:dLbl>
              <c:idx val="96"/>
              <c:tx>
                <c:strRef>
                  <c:f>'перелік будівель'!$B$104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{FC30A001-F9AD-431A-9B08-71D55C30F0C4}</c15:txfldGUID>
                      <c15:f>'перелік будівель'!$B$104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0-9362-4BC5-9C9D-2623E8299522}"/>
                </c:ext>
              </c:extLst>
            </c:dLbl>
            <c:dLbl>
              <c:idx val="97"/>
              <c:tx>
                <c:strRef>
                  <c:f>'перелік будівель'!$B$105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{2C78C30C-BAE6-4337-AFA3-17EE32A0ED4E}</c15:txfldGUID>
                      <c15:f>'перелік будівель'!$B$105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1-9362-4BC5-9C9D-2623E8299522}"/>
                </c:ext>
              </c:extLst>
            </c:dLbl>
            <c:dLbl>
              <c:idx val="98"/>
              <c:tx>
                <c:strRef>
                  <c:f>'перелік будівель'!$B$106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{6FDB14D7-0943-4B71-9CBE-63F0F7C869C5}</c15:txfldGUID>
                      <c15:f>'перелік будівель'!$B$106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2-9362-4BC5-9C9D-2623E8299522}"/>
                </c:ext>
              </c:extLst>
            </c:dLbl>
            <c:dLbl>
              <c:idx val="99"/>
              <c:tx>
                <c:strRef>
                  <c:f>'перелік будівель'!$B$107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{8E69CCDF-EA3C-4CF5-B623-BAF8A7B3771A}</c15:txfldGUID>
                      <c15:f>'перелік будівель'!$B$107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3-9362-4BC5-9C9D-2623E8299522}"/>
                </c:ext>
              </c:extLst>
            </c:dLbl>
            <c:dLbl>
              <c:idx val="100"/>
              <c:tx>
                <c:strRef>
                  <c:f>'перелік будівель'!$B$108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{71B8D2B4-5E95-4AB8-A201-9408549BEEB2}</c15:txfldGUID>
                      <c15:f>'перелік будівель'!$B$108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4-9362-4BC5-9C9D-2623E8299522}"/>
                </c:ext>
              </c:extLst>
            </c:dLbl>
            <c:dLbl>
              <c:idx val="101"/>
              <c:tx>
                <c:strRef>
                  <c:f>'перелік будівель'!$B$109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{37A4CF9F-2F35-4C60-9B73-D15ACE5B24CF}</c15:txfldGUID>
                      <c15:f>'перелік будівель'!$B$109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5-9362-4BC5-9C9D-2623E8299522}"/>
                </c:ext>
              </c:extLst>
            </c:dLbl>
            <c:dLbl>
              <c:idx val="102"/>
              <c:tx>
                <c:strRef>
                  <c:f>'перелік будівель'!$B$110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{C4225E3F-5F77-4A83-ABE2-09877D6B3463}</c15:txfldGUID>
                      <c15:f>'перелік будівель'!$B$110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6-9362-4BC5-9C9D-2623E8299522}"/>
                </c:ext>
              </c:extLst>
            </c:dLbl>
            <c:dLbl>
              <c:idx val="103"/>
              <c:tx>
                <c:strRef>
                  <c:f>'перелік будівель'!$B$111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{C7D120EB-F240-4B04-BEA3-68114C1086A3}</c15:txfldGUID>
                      <c15:f>'перелік будівель'!$B$111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7-9362-4BC5-9C9D-2623E8299522}"/>
                </c:ext>
              </c:extLst>
            </c:dLbl>
            <c:dLbl>
              <c:idx val="104"/>
              <c:tx>
                <c:strRef>
                  <c:f>'перелік будівель'!$B$112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{F505AD41-7D1B-440D-BB1C-0F81E1BA86AE}</c15:txfldGUID>
                      <c15:f>'перелік будівель'!$B$112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8-9362-4BC5-9C9D-2623E8299522}"/>
                </c:ext>
              </c:extLst>
            </c:dLbl>
            <c:dLbl>
              <c:idx val="105"/>
              <c:tx>
                <c:strRef>
                  <c:f>'перелік будівель'!$B$113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{77EA9FCA-3E50-4640-A037-88B5CAC90ED4}</c15:txfldGUID>
                      <c15:f>'перелік будівель'!$B$113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9-9362-4BC5-9C9D-2623E8299522}"/>
                </c:ext>
              </c:extLst>
            </c:dLbl>
            <c:dLbl>
              <c:idx val="106"/>
              <c:tx>
                <c:strRef>
                  <c:f>'перелік будівель'!$B$114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{DF958A7F-E18B-4CB2-89A8-17858D908E71}</c15:txfldGUID>
                      <c15:f>'перелік будівель'!$B$114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A-9362-4BC5-9C9D-2623E8299522}"/>
                </c:ext>
              </c:extLst>
            </c:dLbl>
            <c:dLbl>
              <c:idx val="107"/>
              <c:tx>
                <c:strRef>
                  <c:f>'перелік будівель'!$B$115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{D2970C2E-B2C9-45A4-8030-FB6C44841E06}</c15:txfldGUID>
                      <c15:f>'перелік будівель'!$B$115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B-9362-4BC5-9C9D-2623E8299522}"/>
                </c:ext>
              </c:extLst>
            </c:dLbl>
            <c:dLbl>
              <c:idx val="108"/>
              <c:tx>
                <c:strRef>
                  <c:f>'перелік будівель'!$B$116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{13CAA52D-3C00-4F28-97F4-96BE5DE7ECB6}</c15:txfldGUID>
                      <c15:f>'перелік будівель'!$B$116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C-9362-4BC5-9C9D-2623E8299522}"/>
                </c:ext>
              </c:extLst>
            </c:dLbl>
            <c:dLbl>
              <c:idx val="109"/>
              <c:tx>
                <c:strRef>
                  <c:f>'перелік будівель'!$B$117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{399B80B9-E21D-4845-9222-1EA269362C93}</c15:txfldGUID>
                      <c15:f>'перелік будівель'!$B$117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D-9362-4BC5-9C9D-2623E8299522}"/>
                </c:ext>
              </c:extLst>
            </c:dLbl>
            <c:dLbl>
              <c:idx val="110"/>
              <c:tx>
                <c:strRef>
                  <c:f>'перелік будівель'!$B$118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{00C45B98-F27D-4FE9-88BD-8D1C59D5A5A0}</c15:txfldGUID>
                      <c15:f>'перелік будівель'!$B$118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E-9362-4BC5-9C9D-2623E8299522}"/>
                </c:ext>
              </c:extLst>
            </c:dLbl>
            <c:dLbl>
              <c:idx val="111"/>
              <c:tx>
                <c:strRef>
                  <c:f>'перелік будівель'!$B$119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{012689E2-0CB7-4424-A6C2-E165F24227FE}</c15:txfldGUID>
                      <c15:f>'перелік будівель'!$B$119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6F-9362-4BC5-9C9D-2623E8299522}"/>
                </c:ext>
              </c:extLst>
            </c:dLbl>
            <c:dLbl>
              <c:idx val="112"/>
              <c:tx>
                <c:strRef>
                  <c:f>'перелік будівель'!$B$120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{0D1C6120-812B-4905-9D6F-DB13BD88B8E6}</c15:txfldGUID>
                      <c15:f>'перелік будівель'!$B$120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0-9362-4BC5-9C9D-2623E8299522}"/>
                </c:ext>
              </c:extLst>
            </c:dLbl>
            <c:dLbl>
              <c:idx val="113"/>
              <c:tx>
                <c:strRef>
                  <c:f>'перелік будівель'!$B$121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{7C23F1F2-C79B-4C46-9F6C-10DDCC094DAA}</c15:txfldGUID>
                      <c15:f>'перелік будівель'!$B$121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1-9362-4BC5-9C9D-2623E8299522}"/>
                </c:ext>
              </c:extLst>
            </c:dLbl>
            <c:dLbl>
              <c:idx val="114"/>
              <c:tx>
                <c:strRef>
                  <c:f>'перелік будівель'!$B$122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{A6F1DE89-A711-4A91-9ECD-DEFAB2F5EEC2}</c15:txfldGUID>
                      <c15:f>'перелік будівель'!$B$122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2-9362-4BC5-9C9D-2623E8299522}"/>
                </c:ext>
              </c:extLst>
            </c:dLbl>
            <c:dLbl>
              <c:idx val="115"/>
              <c:tx>
                <c:strRef>
                  <c:f>'перелік будівель'!$B$123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{B44262BF-54CA-434F-B8D1-A8F057331C15}</c15:txfldGUID>
                      <c15:f>'перелік будівель'!$B$123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3-9362-4BC5-9C9D-2623E8299522}"/>
                </c:ext>
              </c:extLst>
            </c:dLbl>
            <c:dLbl>
              <c:idx val="116"/>
              <c:tx>
                <c:strRef>
                  <c:f>'перелік будівель'!$B$124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{7411EF65-5269-4246-BD22-30E90A67131D}</c15:txfldGUID>
                      <c15:f>'перелік будівель'!$B$124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4-9362-4BC5-9C9D-2623E8299522}"/>
                </c:ext>
              </c:extLst>
            </c:dLbl>
            <c:dLbl>
              <c:idx val="117"/>
              <c:tx>
                <c:strRef>
                  <c:f>'перелік будівель'!$B$125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{8D548FF6-7031-4FA7-94E1-C5B5430F98FC}</c15:txfldGUID>
                      <c15:f>'перелік будівель'!$B$125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5-9362-4BC5-9C9D-2623E8299522}"/>
                </c:ext>
              </c:extLst>
            </c:dLbl>
            <c:dLbl>
              <c:idx val="118"/>
              <c:tx>
                <c:strRef>
                  <c:f>'перелік будівель'!$B$126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{92E94AD2-E789-42A7-ACED-7B1108198FCE}</c15:txfldGUID>
                      <c15:f>'перелік будівель'!$B$126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6-9362-4BC5-9C9D-2623E8299522}"/>
                </c:ext>
              </c:extLst>
            </c:dLbl>
            <c:dLbl>
              <c:idx val="119"/>
              <c:tx>
                <c:strRef>
                  <c:f>'перелік будівель'!$B$127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{88FC8049-F8BC-49EF-800B-AC2FFA807F69}</c15:txfldGUID>
                      <c15:f>'перелік будівель'!$B$127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7-9362-4BC5-9C9D-2623E8299522}"/>
                </c:ext>
              </c:extLst>
            </c:dLbl>
            <c:dLbl>
              <c:idx val="120"/>
              <c:tx>
                <c:strRef>
                  <c:f>'перелік будівель'!$B$128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{159C1AEF-8321-4421-9D0F-9574A9BB5013}</c15:txfldGUID>
                      <c15:f>'перелік будівель'!$B$128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8-9362-4BC5-9C9D-2623E8299522}"/>
                </c:ext>
              </c:extLst>
            </c:dLbl>
            <c:dLbl>
              <c:idx val="121"/>
              <c:tx>
                <c:strRef>
                  <c:f>'перелік будівель'!$B$129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{845B7375-6DAF-43EC-AA74-933A09DE2E5E}</c15:txfldGUID>
                      <c15:f>'перелік будівель'!$B$129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9-9362-4BC5-9C9D-2623E8299522}"/>
                </c:ext>
              </c:extLst>
            </c:dLbl>
            <c:dLbl>
              <c:idx val="122"/>
              <c:tx>
                <c:strRef>
                  <c:f>'перелік будівель'!$B$130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{737512EF-A6B0-4BE4-9F51-7C33DA587AFC}</c15:txfldGUID>
                      <c15:f>'перелік будівель'!$B$130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A-9362-4BC5-9C9D-2623E8299522}"/>
                </c:ext>
              </c:extLst>
            </c:dLbl>
            <c:dLbl>
              <c:idx val="123"/>
              <c:tx>
                <c:strRef>
                  <c:f>'перелік будівель'!$B$131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{7228FE8C-EF5E-4FC8-BC3F-80BAA280C979}</c15:txfldGUID>
                      <c15:f>'перелік будівель'!$B$131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B-9362-4BC5-9C9D-2623E8299522}"/>
                </c:ext>
              </c:extLst>
            </c:dLbl>
            <c:dLbl>
              <c:idx val="124"/>
              <c:tx>
                <c:strRef>
                  <c:f>'перелік будівель'!$B$132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{085BDFF5-93CA-4AC7-931E-C4548FB45CF1}</c15:txfldGUID>
                      <c15:f>'перелік будівель'!$B$132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C-9362-4BC5-9C9D-2623E8299522}"/>
                </c:ext>
              </c:extLst>
            </c:dLbl>
            <c:dLbl>
              <c:idx val="125"/>
              <c:tx>
                <c:strRef>
                  <c:f>'перелік будівель'!$B$133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{13041C9F-6888-479D-AEA0-B91D37D8ED0D}</c15:txfldGUID>
                      <c15:f>'перелік будівель'!$B$133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D-9362-4BC5-9C9D-2623E8299522}"/>
                </c:ext>
              </c:extLst>
            </c:dLbl>
            <c:dLbl>
              <c:idx val="126"/>
              <c:tx>
                <c:strRef>
                  <c:f>'перелік будівель'!$B$134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{C0062C6B-3DEB-48DE-BF70-12CCC134F25B}</c15:txfldGUID>
                      <c15:f>'перелік будівель'!$B$134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E-9362-4BC5-9C9D-2623E8299522}"/>
                </c:ext>
              </c:extLst>
            </c:dLbl>
            <c:dLbl>
              <c:idx val="127"/>
              <c:tx>
                <c:strRef>
                  <c:f>'перелік будівель'!$B$135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{ACAF1B29-63B6-47B9-928C-1DD9790684FA}</c15:txfldGUID>
                      <c15:f>'перелік будівель'!$B$135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7F-9362-4BC5-9C9D-2623E8299522}"/>
                </c:ext>
              </c:extLst>
            </c:dLbl>
            <c:dLbl>
              <c:idx val="128"/>
              <c:tx>
                <c:strRef>
                  <c:f>'перелік будівель'!$B$136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{8CD60663-2363-4DFB-A484-DEB117391F6B}</c15:txfldGUID>
                      <c15:f>'перелік будівель'!$B$136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0-9362-4BC5-9C9D-2623E8299522}"/>
                </c:ext>
              </c:extLst>
            </c:dLbl>
            <c:dLbl>
              <c:idx val="129"/>
              <c:tx>
                <c:strRef>
                  <c:f>'перелік будівель'!$B$137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{ACE63142-5A6A-44A5-B33C-308251263624}</c15:txfldGUID>
                      <c15:f>'перелік будівель'!$B$137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1-9362-4BC5-9C9D-2623E8299522}"/>
                </c:ext>
              </c:extLst>
            </c:dLbl>
            <c:dLbl>
              <c:idx val="130"/>
              <c:tx>
                <c:strRef>
                  <c:f>'перелік будівель'!$B$138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{3EABF574-32D7-461F-8A2F-456EADFE61FC}</c15:txfldGUID>
                      <c15:f>'перелік будівель'!$B$138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2-9362-4BC5-9C9D-2623E8299522}"/>
                </c:ext>
              </c:extLst>
            </c:dLbl>
            <c:dLbl>
              <c:idx val="131"/>
              <c:tx>
                <c:strRef>
                  <c:f>'перелік будівель'!$B$139</c:f>
                  <c:strCache>
                    <c:ptCount val="1"/>
                  </c:strCache>
                </c:strRef>
              </c:tx>
              <c:spPr/>
              <c:txPr>
                <a:bodyPr/>
                <a:lstStyle/>
                <a:p>
                  <a:pPr>
                    <a:defRPr sz="1000" b="0" i="0" strike="noStrike">
                      <a:latin typeface="Arial"/>
                    </a:defRPr>
                  </a:pPr>
                  <a:endParaRPr lang="ru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{8BFE6098-2940-4390-852D-61F35204620A}</c15:txfldGUID>
                      <c15:f>'перелік будівель'!$B$139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83-9362-4BC5-9C9D-2623E82995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порівняння!$J$8:$J$139</c:f>
              <c:numCache>
                <c:formatCode>0%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xVal>
          <c:yVal>
            <c:numRef>
              <c:f>порівняння!$K$8:$K$139</c:f>
              <c:numCache>
                <c:formatCode>0%</c:formatCode>
                <c:ptCount val="1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</c:numCache>
            </c:numRef>
          </c:yVal>
          <c:bubbleSize>
            <c:numRef>
              <c:f>'перелік будівель'!$D$8:$D$139</c:f>
              <c:numCache>
                <c:formatCode>#,###\ "m²"</c:formatCode>
                <c:ptCount val="132"/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84-9362-4BC5-9C9D-2623E8299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85517760"/>
        <c:axId val="185518336"/>
      </c:bubbleChart>
      <c:valAx>
        <c:axId val="185517760"/>
        <c:scaling>
          <c:orientation val="minMax"/>
          <c:max val="2"/>
          <c:min val="-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uk-UA">
                    <a:solidFill>
                      <a:sysClr val="windowText" lastClr="000000"/>
                    </a:solidFill>
                  </a:rPr>
                  <a:t>відхилення від еталоного значення споживання тепла</a:t>
                </a:r>
                <a:endParaRPr lang="de-DE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62395157777718591"/>
              <c:y val="0.484358057150332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UA"/>
          </a:p>
        </c:txPr>
        <c:crossAx val="185518336"/>
        <c:crosses val="autoZero"/>
        <c:crossBetween val="midCat"/>
      </c:valAx>
      <c:valAx>
        <c:axId val="185518336"/>
        <c:scaling>
          <c:orientation val="minMax"/>
          <c:max val="2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uk-UA" sz="750">
                    <a:solidFill>
                      <a:sysClr val="windowText" lastClr="000000"/>
                    </a:solidFill>
                  </a:rPr>
                  <a:t>відхилення від еталонного споживання електроенергії</a:t>
                </a:r>
                <a:endParaRPr lang="de-DE" sz="75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50485152432868974"/>
              <c:y val="7.777627651603552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UA"/>
          </a:p>
        </c:txPr>
        <c:crossAx val="185517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UA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37353</xdr:rowOff>
    </xdr:from>
    <xdr:to>
      <xdr:col>2</xdr:col>
      <xdr:colOff>3362</xdr:colOff>
      <xdr:row>2</xdr:row>
      <xdr:rowOff>164353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5C4754F-9C49-475F-8574-C472382215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53"/>
          <a:ext cx="4616824" cy="717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486833</xdr:colOff>
      <xdr:row>1</xdr:row>
      <xdr:rowOff>14111</xdr:rowOff>
    </xdr:from>
    <xdr:to>
      <xdr:col>6</xdr:col>
      <xdr:colOff>25286</xdr:colOff>
      <xdr:row>5</xdr:row>
      <xdr:rowOff>46898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C252642-E0C0-4C14-9EBC-DF999E1DDF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9389" y="176389"/>
          <a:ext cx="4616824" cy="717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336178</xdr:colOff>
      <xdr:row>0</xdr:row>
      <xdr:rowOff>127002</xdr:rowOff>
    </xdr:from>
    <xdr:to>
      <xdr:col>6</xdr:col>
      <xdr:colOff>776943</xdr:colOff>
      <xdr:row>4</xdr:row>
      <xdr:rowOff>134472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D0FA7C0-AB52-4435-B657-06FAE993AE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4354" y="127002"/>
          <a:ext cx="4616824" cy="717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0.50532</cdr:x>
      <cdr:y>0.07244</cdr:y>
    </cdr:from>
    <cdr:to>
      <cdr:x>0.97626</cdr:x>
      <cdr:y>0.51535</cdr:y>
    </cdr:to>
    <cdr:sp macro="" textlink="">
      <cdr:nvSpPr>
        <cdr:cNvPr id="2" name="Rechteck 1"/>
        <cdr:cNvSpPr/>
      </cdr:nvSpPr>
      <cdr:spPr>
        <a:xfrm xmlns:a="http://schemas.openxmlformats.org/drawingml/2006/main">
          <a:off x="4705617" y="440772"/>
          <a:ext cx="4385435" cy="2695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0.00547</cdr:x>
      <cdr:y>0.00837</cdr:y>
    </cdr:from>
    <cdr:to>
      <cdr:x>0.27717</cdr:x>
      <cdr:y>0.09113</cdr:y>
    </cdr:to>
    <cdr:pic>
      <cdr:nvPicPr>
        <cdr:cNvPr id="3" name="Рисунок 2">
          <a:extLst xmlns:a="http://schemas.openxmlformats.org/drawingml/2006/main">
            <a:ext uri="{FF2B5EF4-FFF2-40B4-BE49-F238E27FC236}">
              <a16:creationId xmlns:a16="http://schemas.microsoft.com/office/drawing/2014/main" id="{5B88C971-FD18-4F3A-839F-041931BB7BD3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2525058" cy="5020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45357</xdr:colOff>
      <xdr:row>1</xdr:row>
      <xdr:rowOff>9071</xdr:rowOff>
    </xdr:from>
    <xdr:to>
      <xdr:col>7</xdr:col>
      <xdr:colOff>316966</xdr:colOff>
      <xdr:row>5</xdr:row>
      <xdr:rowOff>73104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C0A9102-F70E-4CC8-9C3A-38EAE6875C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5571" y="172357"/>
          <a:ext cx="4616824" cy="717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77;&#1085;&#1095;&#1084;&#1072;&#1088;&#1082;&#1080;&#1085;&#1075;/&#1076;&#1083;&#1103;%20&#1090;&#1072;&#1073;&#1083;&#1080;&#1094;&#1099;/&#1092;&#1080;&#1085;&#1072;&#1083;/2018-08-17_EEIM%20II-Benchma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еталонні значення"/>
      <sheetName val="адмінбудівлі"/>
      <sheetName val="інтернат"/>
      <sheetName val="ДНЗ"/>
      <sheetName val="культура"/>
      <sheetName val="НВК"/>
      <sheetName val="спорт"/>
      <sheetName val="лікарні"/>
      <sheetName val="бібліотеки"/>
      <sheetName val="музей"/>
      <sheetName val="позашкільні"/>
      <sheetName val="школи"/>
      <sheetName val="перелік будіве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4"/>
  <sheetViews>
    <sheetView tabSelected="1" zoomScale="85" zoomScaleNormal="85" workbookViewId="0">
      <selection activeCell="O30" sqref="O30"/>
    </sheetView>
  </sheetViews>
  <sheetFormatPr defaultColWidth="11.42578125" defaultRowHeight="12.75"/>
  <cols>
    <col min="1" max="1" width="5.7109375" style="7" customWidth="1"/>
    <col min="2" max="2" width="60.7109375" style="7" customWidth="1"/>
    <col min="3" max="3" width="40.7109375" style="7" customWidth="1"/>
    <col min="4" max="4" width="15.7109375" style="7" customWidth="1"/>
    <col min="5" max="6" width="11.42578125" style="7"/>
    <col min="7" max="7" width="23.85546875" style="7" customWidth="1"/>
    <col min="8" max="16384" width="11.42578125" style="7"/>
  </cols>
  <sheetData>
    <row r="1" spans="1:10" ht="63">
      <c r="A1" s="10"/>
      <c r="B1" s="15"/>
      <c r="C1" s="37" t="s">
        <v>0</v>
      </c>
      <c r="D1" s="15"/>
      <c r="E1" s="15"/>
      <c r="F1" s="15"/>
      <c r="G1" s="15"/>
      <c r="H1" s="15"/>
      <c r="I1" s="15"/>
      <c r="J1" s="15"/>
    </row>
    <row r="2" spans="1:10" ht="15.75">
      <c r="A2" s="15"/>
      <c r="B2" s="15"/>
      <c r="C2" s="36" t="s">
        <v>1</v>
      </c>
      <c r="D2" s="15"/>
      <c r="E2" s="15"/>
      <c r="F2" s="15"/>
      <c r="G2" s="15"/>
      <c r="H2" s="15"/>
      <c r="I2" s="15"/>
      <c r="J2" s="15"/>
    </row>
    <row r="3" spans="1:10" ht="31.5">
      <c r="A3" s="15"/>
      <c r="B3" s="15"/>
      <c r="C3" s="37" t="s">
        <v>2</v>
      </c>
      <c r="D3" s="15"/>
      <c r="E3" s="15"/>
      <c r="F3" s="15"/>
      <c r="G3" s="15"/>
      <c r="H3" s="15"/>
      <c r="I3" s="15"/>
      <c r="J3" s="15"/>
    </row>
    <row r="4" spans="1:10" ht="15.75">
      <c r="A4" s="15"/>
      <c r="B4" s="15"/>
      <c r="C4" s="36" t="s">
        <v>3</v>
      </c>
      <c r="D4" s="15"/>
      <c r="E4" s="15"/>
      <c r="F4" s="15"/>
      <c r="G4" s="15"/>
      <c r="H4" s="15"/>
      <c r="I4" s="15"/>
      <c r="J4" s="15"/>
    </row>
    <row r="5" spans="1:10" ht="15.75">
      <c r="A5" s="11" t="s">
        <v>4</v>
      </c>
      <c r="B5" s="15"/>
      <c r="C5" s="15"/>
      <c r="D5" s="15"/>
      <c r="E5" s="15"/>
      <c r="F5" s="15"/>
      <c r="G5" s="15"/>
      <c r="H5" s="15"/>
      <c r="I5" s="15"/>
      <c r="J5" s="15"/>
    </row>
    <row r="7" spans="1:10" ht="51.75" thickBot="1">
      <c r="A7" s="8" t="s">
        <v>5</v>
      </c>
      <c r="B7" s="9" t="s">
        <v>6</v>
      </c>
      <c r="C7" s="9" t="s">
        <v>7</v>
      </c>
      <c r="D7" s="9" t="s">
        <v>8</v>
      </c>
      <c r="E7" s="15"/>
      <c r="F7" s="92" t="s">
        <v>9</v>
      </c>
      <c r="G7" s="92"/>
      <c r="H7" s="92"/>
      <c r="I7" s="70"/>
      <c r="J7" s="70"/>
    </row>
    <row r="8" spans="1:10" ht="12.75" customHeight="1">
      <c r="A8" s="96">
        <v>1</v>
      </c>
      <c r="B8" s="18"/>
      <c r="C8" s="18"/>
      <c r="D8" s="89"/>
      <c r="E8" s="15"/>
      <c r="F8" s="15"/>
      <c r="G8" s="47" t="s">
        <v>10</v>
      </c>
      <c r="H8" s="70"/>
      <c r="I8" s="70"/>
      <c r="J8" s="70"/>
    </row>
    <row r="9" spans="1:10" ht="12.75" customHeight="1">
      <c r="A9" s="96">
        <v>2</v>
      </c>
      <c r="B9" s="18"/>
      <c r="C9" s="18"/>
      <c r="D9" s="89"/>
      <c r="E9" s="15"/>
      <c r="F9" s="15"/>
      <c r="G9" s="74" t="s">
        <v>11</v>
      </c>
      <c r="H9" s="70"/>
      <c r="I9" s="70"/>
      <c r="J9" s="70"/>
    </row>
    <row r="10" spans="1:10" ht="12.75" customHeight="1">
      <c r="A10" s="96">
        <v>3</v>
      </c>
      <c r="B10" s="18"/>
      <c r="C10" s="18"/>
      <c r="D10" s="89"/>
      <c r="E10" s="15"/>
      <c r="F10" s="15"/>
      <c r="G10" s="74" t="s">
        <v>12</v>
      </c>
      <c r="H10" s="70"/>
      <c r="I10" s="70"/>
      <c r="J10" s="70"/>
    </row>
    <row r="11" spans="1:10" ht="12.75" customHeight="1">
      <c r="A11" s="96">
        <v>4</v>
      </c>
      <c r="B11" s="18"/>
      <c r="C11" s="18"/>
      <c r="D11" s="89"/>
      <c r="E11" s="15"/>
      <c r="F11" s="15"/>
      <c r="G11" s="74" t="s">
        <v>13</v>
      </c>
      <c r="H11" s="70"/>
      <c r="I11" s="70"/>
      <c r="J11" s="70"/>
    </row>
    <row r="12" spans="1:10" ht="12.75" customHeight="1">
      <c r="A12" s="96">
        <v>5</v>
      </c>
      <c r="B12" s="18"/>
      <c r="C12" s="18"/>
      <c r="D12" s="89"/>
      <c r="E12" s="15"/>
      <c r="F12" s="15"/>
      <c r="G12" s="74" t="s">
        <v>14</v>
      </c>
      <c r="H12" s="70"/>
      <c r="I12" s="70"/>
      <c r="J12" s="70"/>
    </row>
    <row r="13" spans="1:10" ht="12.75" customHeight="1">
      <c r="A13" s="96">
        <v>6</v>
      </c>
      <c r="B13" s="18"/>
      <c r="C13" s="18"/>
      <c r="D13" s="89"/>
      <c r="E13" s="15"/>
      <c r="F13" s="15"/>
      <c r="G13" s="74" t="s">
        <v>15</v>
      </c>
      <c r="H13" s="70"/>
      <c r="I13" s="70"/>
      <c r="J13" s="70"/>
    </row>
    <row r="14" spans="1:10" ht="12.75" customHeight="1">
      <c r="A14" s="96">
        <v>7</v>
      </c>
      <c r="B14" s="18"/>
      <c r="C14" s="18"/>
      <c r="D14" s="89"/>
      <c r="E14" s="15"/>
      <c r="F14" s="15"/>
      <c r="G14" s="74" t="s">
        <v>16</v>
      </c>
      <c r="H14" s="70"/>
      <c r="I14" s="70"/>
      <c r="J14" s="70"/>
    </row>
    <row r="15" spans="1:10" ht="12.75" customHeight="1">
      <c r="A15" s="96">
        <v>8</v>
      </c>
      <c r="B15" s="18"/>
      <c r="C15" s="18"/>
      <c r="D15" s="89"/>
      <c r="E15" s="15"/>
      <c r="F15" s="15"/>
      <c r="G15" s="74" t="s">
        <v>17</v>
      </c>
      <c r="H15" s="70"/>
      <c r="I15" s="70"/>
      <c r="J15" s="70"/>
    </row>
    <row r="16" spans="1:10" ht="12.75" customHeight="1">
      <c r="A16" s="96">
        <v>9</v>
      </c>
      <c r="B16" s="18"/>
      <c r="C16" s="18"/>
      <c r="D16" s="89"/>
      <c r="E16" s="15"/>
      <c r="F16" s="15"/>
      <c r="G16" s="74" t="s">
        <v>18</v>
      </c>
      <c r="H16" s="70"/>
      <c r="I16" s="70"/>
      <c r="J16" s="70"/>
    </row>
    <row r="17" spans="1:10" ht="12.75" customHeight="1">
      <c r="A17" s="96">
        <v>10</v>
      </c>
      <c r="B17" s="18"/>
      <c r="C17" s="18"/>
      <c r="D17" s="89"/>
      <c r="E17" s="15"/>
      <c r="F17" s="15"/>
      <c r="G17" s="74" t="s">
        <v>19</v>
      </c>
      <c r="H17" s="70"/>
      <c r="I17" s="70"/>
      <c r="J17" s="70"/>
    </row>
    <row r="18" spans="1:10" ht="12.75" customHeight="1">
      <c r="A18" s="96">
        <v>11</v>
      </c>
      <c r="B18" s="18"/>
      <c r="C18" s="18"/>
      <c r="D18" s="89"/>
      <c r="E18" s="15"/>
      <c r="F18" s="15"/>
      <c r="G18" s="74" t="s">
        <v>20</v>
      </c>
      <c r="H18" s="70"/>
      <c r="I18" s="70"/>
      <c r="J18" s="70"/>
    </row>
    <row r="19" spans="1:10" ht="12.75" customHeight="1">
      <c r="A19" s="96">
        <v>12</v>
      </c>
      <c r="B19" s="18"/>
      <c r="C19" s="18"/>
      <c r="D19" s="89"/>
      <c r="E19" s="15"/>
      <c r="F19" s="15"/>
      <c r="G19" s="74" t="s">
        <v>21</v>
      </c>
      <c r="H19" s="70"/>
      <c r="I19" s="70"/>
      <c r="J19" s="70"/>
    </row>
    <row r="20" spans="1:10" ht="12.75" customHeight="1">
      <c r="A20" s="96">
        <v>13</v>
      </c>
      <c r="B20" s="18"/>
      <c r="C20" s="18"/>
      <c r="D20" s="89"/>
      <c r="E20" s="15"/>
      <c r="F20" s="70"/>
      <c r="G20" s="74" t="s">
        <v>22</v>
      </c>
      <c r="H20" s="70"/>
      <c r="I20" s="70"/>
      <c r="J20" s="70"/>
    </row>
    <row r="21" spans="1:10" ht="12.75" customHeight="1">
      <c r="A21" s="96">
        <v>14</v>
      </c>
      <c r="B21" s="18"/>
      <c r="C21" s="18"/>
      <c r="D21" s="89"/>
      <c r="E21" s="15"/>
      <c r="F21" s="70"/>
      <c r="G21" s="74" t="s">
        <v>23</v>
      </c>
      <c r="H21" s="70"/>
      <c r="I21" s="70"/>
      <c r="J21" s="70"/>
    </row>
    <row r="22" spans="1:10" ht="12.75" customHeight="1">
      <c r="A22" s="96">
        <v>15</v>
      </c>
      <c r="B22" s="18"/>
      <c r="C22" s="18"/>
      <c r="D22" s="89"/>
      <c r="E22" s="15"/>
      <c r="F22" s="70"/>
      <c r="G22" s="74" t="s">
        <v>24</v>
      </c>
      <c r="H22" s="70"/>
      <c r="I22" s="70"/>
      <c r="J22" s="70"/>
    </row>
    <row r="23" spans="1:10" ht="25.5">
      <c r="A23" s="96">
        <v>16</v>
      </c>
      <c r="B23" s="18"/>
      <c r="C23" s="18"/>
      <c r="D23" s="89"/>
      <c r="E23" s="15"/>
      <c r="F23" s="15"/>
      <c r="G23" s="74" t="s">
        <v>25</v>
      </c>
      <c r="H23" s="15"/>
      <c r="I23" s="15"/>
      <c r="J23" s="15"/>
    </row>
    <row r="24" spans="1:10" ht="13.5" thickBot="1">
      <c r="A24" s="96">
        <v>17</v>
      </c>
      <c r="B24" s="18"/>
      <c r="C24" s="18"/>
      <c r="D24" s="89"/>
      <c r="E24" s="15"/>
      <c r="F24" s="15"/>
      <c r="G24" s="75" t="s">
        <v>26</v>
      </c>
      <c r="H24" s="15"/>
      <c r="I24" s="15"/>
      <c r="J24" s="15"/>
    </row>
    <row r="25" spans="1:10">
      <c r="A25" s="96">
        <v>18</v>
      </c>
      <c r="B25" s="18"/>
      <c r="C25" s="18"/>
      <c r="D25" s="89"/>
      <c r="E25" s="15"/>
      <c r="F25" s="15"/>
      <c r="G25" s="15"/>
      <c r="H25" s="15"/>
      <c r="I25" s="15"/>
      <c r="J25" s="15"/>
    </row>
    <row r="26" spans="1:10">
      <c r="A26" s="96">
        <v>19</v>
      </c>
      <c r="B26" s="18"/>
      <c r="C26" s="18"/>
      <c r="D26" s="89"/>
      <c r="E26" s="15"/>
      <c r="F26" s="15"/>
      <c r="G26" s="15"/>
      <c r="H26" s="15"/>
      <c r="I26" s="15"/>
      <c r="J26" s="15"/>
    </row>
    <row r="27" spans="1:10">
      <c r="A27" s="96">
        <v>20</v>
      </c>
      <c r="B27" s="18"/>
      <c r="C27" s="18"/>
      <c r="D27" s="89"/>
      <c r="E27" s="15"/>
      <c r="F27" s="15"/>
      <c r="G27" s="15"/>
      <c r="H27" s="15"/>
      <c r="I27" s="15"/>
      <c r="J27" s="15"/>
    </row>
    <row r="28" spans="1:10">
      <c r="A28" s="96">
        <v>21</v>
      </c>
      <c r="B28" s="18"/>
      <c r="C28" s="18"/>
      <c r="D28" s="89"/>
      <c r="E28" s="15"/>
      <c r="F28" s="15"/>
      <c r="G28" s="15"/>
      <c r="H28" s="15"/>
      <c r="I28" s="15"/>
      <c r="J28" s="15"/>
    </row>
    <row r="29" spans="1:10">
      <c r="A29" s="96">
        <v>22</v>
      </c>
      <c r="B29" s="18"/>
      <c r="C29" s="18"/>
      <c r="D29" s="89"/>
      <c r="E29" s="15"/>
      <c r="F29" s="15"/>
      <c r="G29" s="15"/>
      <c r="H29" s="15"/>
      <c r="I29" s="15"/>
      <c r="J29" s="15"/>
    </row>
    <row r="30" spans="1:10">
      <c r="A30" s="96">
        <v>23</v>
      </c>
      <c r="B30" s="18"/>
      <c r="C30" s="18"/>
      <c r="D30" s="89"/>
      <c r="E30" s="15"/>
      <c r="F30" s="15"/>
      <c r="G30" s="15"/>
      <c r="H30" s="15"/>
      <c r="I30" s="15"/>
      <c r="J30" s="15"/>
    </row>
    <row r="31" spans="1:10">
      <c r="A31" s="96">
        <v>24</v>
      </c>
      <c r="B31" s="18"/>
      <c r="C31" s="18"/>
      <c r="D31" s="89"/>
      <c r="E31" s="15"/>
      <c r="F31" s="15"/>
      <c r="G31" s="15"/>
      <c r="H31" s="15"/>
      <c r="I31" s="15"/>
      <c r="J31" s="15"/>
    </row>
    <row r="32" spans="1:10">
      <c r="A32" s="96">
        <v>25</v>
      </c>
      <c r="B32" s="18"/>
      <c r="C32" s="18"/>
      <c r="D32" s="89"/>
      <c r="E32" s="15"/>
      <c r="F32" s="15"/>
      <c r="G32" s="15"/>
      <c r="H32" s="15"/>
      <c r="I32" s="15"/>
      <c r="J32" s="15"/>
    </row>
    <row r="33" spans="1:4">
      <c r="A33" s="96">
        <v>26</v>
      </c>
      <c r="B33" s="18"/>
      <c r="C33" s="18"/>
      <c r="D33" s="89"/>
    </row>
    <row r="34" spans="1:4">
      <c r="A34" s="96">
        <v>27</v>
      </c>
      <c r="B34" s="18"/>
      <c r="C34" s="18"/>
      <c r="D34" s="89"/>
    </row>
    <row r="35" spans="1:4">
      <c r="A35" s="96">
        <v>28</v>
      </c>
      <c r="B35" s="18"/>
      <c r="C35" s="18"/>
      <c r="D35" s="89"/>
    </row>
    <row r="36" spans="1:4">
      <c r="A36" s="96">
        <v>29</v>
      </c>
      <c r="B36" s="18"/>
      <c r="C36" s="18"/>
      <c r="D36" s="89"/>
    </row>
    <row r="37" spans="1:4">
      <c r="A37" s="96">
        <v>30</v>
      </c>
      <c r="B37" s="18"/>
      <c r="C37" s="18"/>
      <c r="D37" s="89"/>
    </row>
    <row r="38" spans="1:4">
      <c r="A38" s="96">
        <v>31</v>
      </c>
      <c r="B38" s="18"/>
      <c r="C38" s="18"/>
      <c r="D38" s="89"/>
    </row>
    <row r="39" spans="1:4">
      <c r="A39" s="96">
        <v>32</v>
      </c>
      <c r="B39" s="18"/>
      <c r="C39" s="18"/>
      <c r="D39" s="89"/>
    </row>
    <row r="40" spans="1:4">
      <c r="A40" s="96">
        <v>33</v>
      </c>
      <c r="B40" s="18"/>
      <c r="C40" s="18"/>
      <c r="D40" s="89"/>
    </row>
    <row r="41" spans="1:4">
      <c r="A41" s="96">
        <v>34</v>
      </c>
      <c r="B41" s="18"/>
      <c r="C41" s="18"/>
      <c r="D41" s="89"/>
    </row>
    <row r="42" spans="1:4">
      <c r="A42" s="96">
        <v>35</v>
      </c>
      <c r="B42" s="18"/>
      <c r="C42" s="18"/>
      <c r="D42" s="89"/>
    </row>
    <row r="43" spans="1:4">
      <c r="A43" s="96">
        <v>36</v>
      </c>
      <c r="B43" s="18"/>
      <c r="C43" s="18"/>
      <c r="D43" s="89"/>
    </row>
    <row r="44" spans="1:4">
      <c r="A44" s="96">
        <v>37</v>
      </c>
      <c r="B44" s="18"/>
      <c r="C44" s="18"/>
      <c r="D44" s="89"/>
    </row>
    <row r="45" spans="1:4">
      <c r="A45" s="96">
        <v>38</v>
      </c>
      <c r="B45" s="18"/>
      <c r="C45" s="18"/>
      <c r="D45" s="89"/>
    </row>
    <row r="46" spans="1:4">
      <c r="A46" s="96">
        <v>39</v>
      </c>
      <c r="B46" s="18"/>
      <c r="C46" s="18"/>
      <c r="D46" s="89"/>
    </row>
    <row r="47" spans="1:4">
      <c r="A47" s="96">
        <v>40</v>
      </c>
      <c r="B47" s="18"/>
      <c r="C47" s="18"/>
      <c r="D47" s="89"/>
    </row>
    <row r="48" spans="1:4">
      <c r="A48" s="96">
        <v>41</v>
      </c>
      <c r="B48" s="18"/>
      <c r="C48" s="18"/>
      <c r="D48" s="89"/>
    </row>
    <row r="49" spans="1:4">
      <c r="A49" s="96">
        <v>42</v>
      </c>
      <c r="B49" s="18"/>
      <c r="C49" s="18"/>
      <c r="D49" s="89"/>
    </row>
    <row r="50" spans="1:4">
      <c r="A50" s="96">
        <v>43</v>
      </c>
      <c r="B50" s="18"/>
      <c r="C50" s="18"/>
      <c r="D50" s="89"/>
    </row>
    <row r="51" spans="1:4">
      <c r="A51" s="96">
        <v>44</v>
      </c>
      <c r="B51" s="18"/>
      <c r="C51" s="18"/>
      <c r="D51" s="89"/>
    </row>
    <row r="52" spans="1:4">
      <c r="A52" s="96">
        <v>45</v>
      </c>
      <c r="B52" s="18"/>
      <c r="C52" s="18"/>
      <c r="D52" s="89"/>
    </row>
    <row r="53" spans="1:4">
      <c r="A53" s="96">
        <v>46</v>
      </c>
      <c r="B53" s="18"/>
      <c r="C53" s="18"/>
      <c r="D53" s="89"/>
    </row>
    <row r="54" spans="1:4">
      <c r="A54" s="96">
        <v>47</v>
      </c>
      <c r="B54" s="18"/>
      <c r="C54" s="18"/>
      <c r="D54" s="89"/>
    </row>
    <row r="55" spans="1:4">
      <c r="A55" s="96">
        <v>48</v>
      </c>
      <c r="B55" s="18"/>
      <c r="C55" s="18"/>
      <c r="D55" s="89"/>
    </row>
    <row r="56" spans="1:4">
      <c r="A56" s="96">
        <v>49</v>
      </c>
      <c r="B56" s="18"/>
      <c r="C56" s="18"/>
      <c r="D56" s="89"/>
    </row>
    <row r="57" spans="1:4">
      <c r="A57" s="96">
        <v>50</v>
      </c>
      <c r="B57" s="18"/>
      <c r="C57" s="18"/>
      <c r="D57" s="89"/>
    </row>
    <row r="58" spans="1:4">
      <c r="A58" s="96">
        <v>51</v>
      </c>
      <c r="B58" s="18"/>
      <c r="C58" s="18"/>
      <c r="D58" s="89"/>
    </row>
    <row r="59" spans="1:4">
      <c r="A59" s="96">
        <v>52</v>
      </c>
      <c r="B59" s="18"/>
      <c r="C59" s="18"/>
      <c r="D59" s="89"/>
    </row>
    <row r="60" spans="1:4">
      <c r="A60" s="96">
        <v>53</v>
      </c>
      <c r="B60" s="18"/>
      <c r="C60" s="18"/>
      <c r="D60" s="89"/>
    </row>
    <row r="61" spans="1:4">
      <c r="A61" s="96">
        <v>54</v>
      </c>
      <c r="B61" s="18"/>
      <c r="C61" s="18"/>
      <c r="D61" s="89"/>
    </row>
    <row r="62" spans="1:4">
      <c r="A62" s="96">
        <v>55</v>
      </c>
      <c r="B62" s="18"/>
      <c r="C62" s="18"/>
      <c r="D62" s="89"/>
    </row>
    <row r="63" spans="1:4">
      <c r="A63" s="96">
        <v>56</v>
      </c>
      <c r="B63" s="18"/>
      <c r="C63" s="18"/>
      <c r="D63" s="89"/>
    </row>
    <row r="64" spans="1:4">
      <c r="A64" s="96">
        <v>57</v>
      </c>
      <c r="B64" s="18"/>
      <c r="C64" s="18"/>
      <c r="D64" s="89"/>
    </row>
    <row r="65" spans="1:4">
      <c r="A65" s="96">
        <v>58</v>
      </c>
      <c r="B65" s="18"/>
      <c r="C65" s="18"/>
      <c r="D65" s="89"/>
    </row>
    <row r="66" spans="1:4">
      <c r="A66" s="96">
        <v>59</v>
      </c>
      <c r="B66" s="18"/>
      <c r="C66" s="18"/>
      <c r="D66" s="89"/>
    </row>
    <row r="67" spans="1:4">
      <c r="A67" s="96">
        <v>60</v>
      </c>
      <c r="B67" s="18"/>
      <c r="C67" s="18"/>
      <c r="D67" s="89"/>
    </row>
    <row r="68" spans="1:4">
      <c r="A68" s="96">
        <v>61</v>
      </c>
      <c r="B68" s="18"/>
      <c r="C68" s="18"/>
      <c r="D68" s="89"/>
    </row>
    <row r="69" spans="1:4">
      <c r="A69" s="96">
        <v>62</v>
      </c>
      <c r="B69" s="18"/>
      <c r="C69" s="18"/>
      <c r="D69" s="89"/>
    </row>
    <row r="70" spans="1:4">
      <c r="A70" s="96">
        <v>63</v>
      </c>
      <c r="B70" s="18"/>
      <c r="C70" s="18"/>
      <c r="D70" s="89"/>
    </row>
    <row r="71" spans="1:4">
      <c r="A71" s="96">
        <v>64</v>
      </c>
      <c r="B71" s="18"/>
      <c r="C71" s="18"/>
      <c r="D71" s="89"/>
    </row>
    <row r="72" spans="1:4">
      <c r="A72" s="96">
        <v>65</v>
      </c>
      <c r="B72" s="18"/>
      <c r="C72" s="18"/>
      <c r="D72" s="89"/>
    </row>
    <row r="73" spans="1:4">
      <c r="A73" s="96">
        <v>66</v>
      </c>
      <c r="B73" s="18"/>
      <c r="C73" s="18"/>
      <c r="D73" s="89"/>
    </row>
    <row r="74" spans="1:4">
      <c r="A74" s="96">
        <v>67</v>
      </c>
      <c r="B74" s="18"/>
      <c r="C74" s="18"/>
      <c r="D74" s="89"/>
    </row>
    <row r="75" spans="1:4">
      <c r="A75" s="96">
        <v>68</v>
      </c>
      <c r="B75" s="18"/>
      <c r="C75" s="18"/>
      <c r="D75" s="89"/>
    </row>
    <row r="76" spans="1:4">
      <c r="A76" s="96">
        <v>69</v>
      </c>
      <c r="B76" s="18"/>
      <c r="C76" s="18"/>
      <c r="D76" s="89"/>
    </row>
    <row r="77" spans="1:4">
      <c r="A77" s="96">
        <v>70</v>
      </c>
      <c r="B77" s="18"/>
      <c r="C77" s="18"/>
      <c r="D77" s="89"/>
    </row>
    <row r="78" spans="1:4">
      <c r="A78" s="96">
        <v>71</v>
      </c>
      <c r="B78" s="18"/>
      <c r="C78" s="18"/>
      <c r="D78" s="89"/>
    </row>
    <row r="79" spans="1:4">
      <c r="A79" s="96">
        <v>72</v>
      </c>
      <c r="B79" s="18"/>
      <c r="C79" s="18"/>
      <c r="D79" s="89"/>
    </row>
    <row r="80" spans="1:4">
      <c r="A80" s="96">
        <v>73</v>
      </c>
      <c r="B80" s="18"/>
      <c r="C80" s="18"/>
      <c r="D80" s="89"/>
    </row>
    <row r="81" spans="1:4">
      <c r="A81" s="96">
        <v>74</v>
      </c>
      <c r="B81" s="18"/>
      <c r="C81" s="18"/>
      <c r="D81" s="89"/>
    </row>
    <row r="82" spans="1:4">
      <c r="A82" s="96">
        <v>75</v>
      </c>
      <c r="B82" s="18"/>
      <c r="C82" s="18"/>
      <c r="D82" s="89"/>
    </row>
    <row r="83" spans="1:4">
      <c r="A83" s="96">
        <v>76</v>
      </c>
      <c r="B83" s="18"/>
      <c r="C83" s="18"/>
      <c r="D83" s="89"/>
    </row>
    <row r="84" spans="1:4">
      <c r="A84" s="96">
        <v>77</v>
      </c>
      <c r="B84" s="18"/>
      <c r="C84" s="18"/>
      <c r="D84" s="89"/>
    </row>
    <row r="85" spans="1:4">
      <c r="A85" s="96">
        <v>78</v>
      </c>
      <c r="B85" s="18"/>
      <c r="C85" s="18"/>
      <c r="D85" s="89"/>
    </row>
    <row r="86" spans="1:4">
      <c r="A86" s="96">
        <v>79</v>
      </c>
      <c r="B86" s="18"/>
      <c r="C86" s="18"/>
      <c r="D86" s="89"/>
    </row>
    <row r="87" spans="1:4">
      <c r="A87" s="96">
        <v>80</v>
      </c>
      <c r="B87" s="18"/>
      <c r="C87" s="18"/>
      <c r="D87" s="89"/>
    </row>
    <row r="88" spans="1:4">
      <c r="A88" s="96">
        <v>81</v>
      </c>
      <c r="B88" s="18"/>
      <c r="C88" s="18"/>
      <c r="D88" s="89"/>
    </row>
    <row r="89" spans="1:4">
      <c r="A89" s="96">
        <v>82</v>
      </c>
      <c r="B89" s="18"/>
      <c r="C89" s="18"/>
      <c r="D89" s="89"/>
    </row>
    <row r="90" spans="1:4">
      <c r="A90" s="96">
        <v>83</v>
      </c>
      <c r="B90" s="18"/>
      <c r="C90" s="18"/>
      <c r="D90" s="89"/>
    </row>
    <row r="91" spans="1:4">
      <c r="A91" s="96">
        <v>84</v>
      </c>
      <c r="B91" s="18"/>
      <c r="C91" s="18"/>
      <c r="D91" s="89"/>
    </row>
    <row r="92" spans="1:4">
      <c r="A92" s="96">
        <v>85</v>
      </c>
      <c r="B92" s="18"/>
      <c r="C92" s="18"/>
      <c r="D92" s="89"/>
    </row>
    <row r="93" spans="1:4">
      <c r="A93" s="96">
        <v>86</v>
      </c>
      <c r="B93" s="18"/>
      <c r="C93" s="18"/>
      <c r="D93" s="89"/>
    </row>
    <row r="94" spans="1:4">
      <c r="A94" s="96">
        <v>87</v>
      </c>
      <c r="B94" s="18"/>
      <c r="C94" s="18"/>
      <c r="D94" s="89"/>
    </row>
    <row r="95" spans="1:4">
      <c r="A95" s="96">
        <v>88</v>
      </c>
      <c r="B95" s="18"/>
      <c r="C95" s="18"/>
      <c r="D95" s="89"/>
    </row>
    <row r="96" spans="1:4">
      <c r="A96" s="96">
        <v>89</v>
      </c>
      <c r="B96" s="18"/>
      <c r="C96" s="18"/>
      <c r="D96" s="89"/>
    </row>
    <row r="97" spans="1:4">
      <c r="A97" s="96">
        <v>90</v>
      </c>
      <c r="B97" s="18"/>
      <c r="C97" s="18"/>
      <c r="D97" s="89"/>
    </row>
    <row r="98" spans="1:4">
      <c r="A98" s="96">
        <v>91</v>
      </c>
      <c r="B98" s="18"/>
      <c r="C98" s="18"/>
      <c r="D98" s="89"/>
    </row>
    <row r="99" spans="1:4">
      <c r="A99" s="96">
        <v>92</v>
      </c>
      <c r="B99" s="18"/>
      <c r="C99" s="18"/>
      <c r="D99" s="89"/>
    </row>
    <row r="100" spans="1:4">
      <c r="A100" s="96">
        <v>93</v>
      </c>
      <c r="B100" s="18"/>
      <c r="C100" s="18"/>
      <c r="D100" s="89"/>
    </row>
    <row r="101" spans="1:4">
      <c r="A101" s="96">
        <v>94</v>
      </c>
      <c r="B101" s="18"/>
      <c r="C101" s="18"/>
      <c r="D101" s="89"/>
    </row>
    <row r="102" spans="1:4">
      <c r="A102" s="96">
        <v>95</v>
      </c>
      <c r="B102" s="18"/>
      <c r="C102" s="18"/>
      <c r="D102" s="89"/>
    </row>
    <row r="103" spans="1:4">
      <c r="A103" s="96">
        <v>96</v>
      </c>
      <c r="B103" s="18"/>
      <c r="C103" s="18"/>
      <c r="D103" s="89"/>
    </row>
    <row r="104" spans="1:4">
      <c r="A104" s="96">
        <v>97</v>
      </c>
      <c r="B104" s="18"/>
      <c r="C104" s="18"/>
      <c r="D104" s="89"/>
    </row>
    <row r="105" spans="1:4">
      <c r="A105" s="96">
        <v>98</v>
      </c>
      <c r="B105" s="18"/>
      <c r="C105" s="18"/>
      <c r="D105" s="89"/>
    </row>
    <row r="106" spans="1:4">
      <c r="A106" s="96">
        <v>99</v>
      </c>
      <c r="B106" s="18"/>
      <c r="C106" s="18"/>
      <c r="D106" s="89"/>
    </row>
    <row r="107" spans="1:4">
      <c r="A107" s="96">
        <v>100</v>
      </c>
      <c r="B107" s="18"/>
      <c r="C107" s="18"/>
      <c r="D107" s="89"/>
    </row>
    <row r="108" spans="1:4">
      <c r="A108" s="96">
        <v>101</v>
      </c>
      <c r="B108" s="18"/>
      <c r="C108" s="18"/>
      <c r="D108" s="89"/>
    </row>
    <row r="109" spans="1:4">
      <c r="A109" s="96">
        <v>102</v>
      </c>
      <c r="B109" s="18"/>
      <c r="C109" s="18"/>
      <c r="D109" s="89"/>
    </row>
    <row r="110" spans="1:4">
      <c r="A110" s="96">
        <v>103</v>
      </c>
      <c r="B110" s="18"/>
      <c r="C110" s="18"/>
      <c r="D110" s="89"/>
    </row>
    <row r="111" spans="1:4">
      <c r="A111" s="96">
        <v>104</v>
      </c>
      <c r="B111" s="18"/>
      <c r="C111" s="18"/>
      <c r="D111" s="89"/>
    </row>
    <row r="112" spans="1:4">
      <c r="A112" s="96">
        <v>105</v>
      </c>
      <c r="B112" s="18"/>
      <c r="C112" s="18"/>
      <c r="D112" s="89"/>
    </row>
    <row r="113" spans="1:4">
      <c r="A113" s="96">
        <v>106</v>
      </c>
      <c r="B113" s="18"/>
      <c r="C113" s="18"/>
      <c r="D113" s="89"/>
    </row>
    <row r="114" spans="1:4">
      <c r="A114" s="96">
        <v>107</v>
      </c>
      <c r="B114" s="18"/>
      <c r="C114" s="18"/>
      <c r="D114" s="89"/>
    </row>
    <row r="115" spans="1:4">
      <c r="A115" s="96">
        <v>108</v>
      </c>
      <c r="B115" s="18"/>
      <c r="C115" s="18"/>
      <c r="D115" s="89"/>
    </row>
    <row r="116" spans="1:4">
      <c r="A116" s="96">
        <v>109</v>
      </c>
      <c r="B116" s="18"/>
      <c r="C116" s="18"/>
      <c r="D116" s="89"/>
    </row>
    <row r="117" spans="1:4">
      <c r="A117" s="96">
        <v>110</v>
      </c>
      <c r="B117" s="18"/>
      <c r="C117" s="18"/>
      <c r="D117" s="89"/>
    </row>
    <row r="118" spans="1:4">
      <c r="A118" s="96">
        <v>111</v>
      </c>
      <c r="B118" s="18"/>
      <c r="C118" s="18"/>
      <c r="D118" s="89"/>
    </row>
    <row r="119" spans="1:4">
      <c r="A119" s="96">
        <v>112</v>
      </c>
      <c r="B119" s="18"/>
      <c r="C119" s="18"/>
      <c r="D119" s="89"/>
    </row>
    <row r="120" spans="1:4">
      <c r="A120" s="96">
        <v>113</v>
      </c>
      <c r="B120" s="18"/>
      <c r="C120" s="18"/>
      <c r="D120" s="89"/>
    </row>
    <row r="121" spans="1:4">
      <c r="A121" s="96">
        <v>114</v>
      </c>
      <c r="B121" s="18"/>
      <c r="C121" s="18"/>
      <c r="D121" s="89"/>
    </row>
    <row r="122" spans="1:4">
      <c r="A122" s="96">
        <v>115</v>
      </c>
      <c r="B122" s="18"/>
      <c r="C122" s="18"/>
      <c r="D122" s="89"/>
    </row>
    <row r="123" spans="1:4">
      <c r="A123" s="96">
        <v>116</v>
      </c>
      <c r="B123" s="18"/>
      <c r="C123" s="18"/>
      <c r="D123" s="89"/>
    </row>
    <row r="124" spans="1:4">
      <c r="A124" s="96">
        <v>117</v>
      </c>
      <c r="B124" s="18"/>
      <c r="C124" s="18"/>
      <c r="D124" s="89"/>
    </row>
    <row r="125" spans="1:4">
      <c r="A125" s="96">
        <v>118</v>
      </c>
      <c r="B125" s="18"/>
      <c r="C125" s="18"/>
      <c r="D125" s="89"/>
    </row>
    <row r="126" spans="1:4">
      <c r="A126" s="96">
        <v>119</v>
      </c>
      <c r="B126" s="18"/>
      <c r="C126" s="18"/>
      <c r="D126" s="89"/>
    </row>
    <row r="127" spans="1:4">
      <c r="A127" s="96">
        <v>120</v>
      </c>
      <c r="B127" s="18"/>
      <c r="C127" s="18"/>
      <c r="D127" s="89"/>
    </row>
    <row r="128" spans="1:4">
      <c r="A128" s="96">
        <v>121</v>
      </c>
      <c r="B128" s="18"/>
      <c r="C128" s="18"/>
      <c r="D128" s="89"/>
    </row>
    <row r="129" spans="1:4">
      <c r="A129" s="96">
        <v>122</v>
      </c>
      <c r="B129" s="18"/>
      <c r="C129" s="18"/>
      <c r="D129" s="89"/>
    </row>
    <row r="130" spans="1:4">
      <c r="A130" s="96">
        <v>123</v>
      </c>
      <c r="B130" s="18"/>
      <c r="C130" s="18"/>
      <c r="D130" s="89"/>
    </row>
    <row r="131" spans="1:4">
      <c r="A131" s="96">
        <v>124</v>
      </c>
      <c r="B131" s="18"/>
      <c r="C131" s="18"/>
      <c r="D131" s="89"/>
    </row>
    <row r="132" spans="1:4">
      <c r="A132" s="96">
        <v>125</v>
      </c>
      <c r="B132" s="18"/>
      <c r="C132" s="18"/>
      <c r="D132" s="89"/>
    </row>
    <row r="133" spans="1:4">
      <c r="A133" s="96">
        <v>126</v>
      </c>
      <c r="B133" s="18"/>
      <c r="C133" s="18"/>
      <c r="D133" s="89"/>
    </row>
    <row r="134" spans="1:4">
      <c r="A134" s="96">
        <v>127</v>
      </c>
      <c r="B134" s="18"/>
      <c r="C134" s="18"/>
      <c r="D134" s="89"/>
    </row>
    <row r="135" spans="1:4">
      <c r="A135" s="96">
        <v>128</v>
      </c>
      <c r="B135" s="18"/>
      <c r="C135" s="18"/>
      <c r="D135" s="89"/>
    </row>
    <row r="136" spans="1:4">
      <c r="A136" s="96">
        <v>129</v>
      </c>
      <c r="B136" s="18"/>
      <c r="C136" s="18"/>
      <c r="D136" s="89"/>
    </row>
    <row r="137" spans="1:4">
      <c r="A137" s="96">
        <v>130</v>
      </c>
      <c r="B137" s="18"/>
      <c r="C137" s="18"/>
      <c r="D137" s="89"/>
    </row>
    <row r="138" spans="1:4">
      <c r="A138" s="96">
        <v>131</v>
      </c>
      <c r="B138" s="18"/>
      <c r="C138" s="18"/>
      <c r="D138" s="89"/>
    </row>
    <row r="139" spans="1:4">
      <c r="A139" s="96">
        <v>132</v>
      </c>
      <c r="B139" s="18"/>
      <c r="C139" s="18"/>
      <c r="D139" s="89"/>
    </row>
    <row r="140" spans="1:4">
      <c r="A140" s="96"/>
      <c r="B140" s="18"/>
      <c r="C140" s="18"/>
      <c r="D140" s="89"/>
    </row>
    <row r="141" spans="1:4">
      <c r="A141" s="96"/>
      <c r="B141" s="18"/>
      <c r="C141" s="18"/>
      <c r="D141" s="89"/>
    </row>
    <row r="142" spans="1:4">
      <c r="A142" s="96"/>
      <c r="B142" s="18"/>
      <c r="C142" s="18"/>
      <c r="D142" s="89"/>
    </row>
    <row r="143" spans="1:4">
      <c r="A143" s="96"/>
      <c r="B143" s="18"/>
      <c r="C143" s="18"/>
      <c r="D143" s="89"/>
    </row>
    <row r="144" spans="1:4">
      <c r="A144" s="96"/>
      <c r="B144" s="18"/>
      <c r="C144" s="18"/>
      <c r="D144" s="89"/>
    </row>
    <row r="145" spans="1:4">
      <c r="A145" s="96"/>
      <c r="B145" s="18"/>
      <c r="C145" s="18"/>
      <c r="D145" s="89"/>
    </row>
    <row r="146" spans="1:4">
      <c r="A146" s="96"/>
      <c r="B146" s="18"/>
      <c r="C146" s="18"/>
      <c r="D146" s="89"/>
    </row>
    <row r="147" spans="1:4">
      <c r="A147" s="96"/>
      <c r="B147" s="18"/>
      <c r="C147" s="18"/>
      <c r="D147" s="89"/>
    </row>
    <row r="148" spans="1:4">
      <c r="A148" s="96"/>
      <c r="B148" s="18"/>
      <c r="C148" s="18"/>
      <c r="D148" s="89"/>
    </row>
    <row r="149" spans="1:4">
      <c r="A149" s="96"/>
      <c r="B149" s="18"/>
      <c r="C149" s="18"/>
      <c r="D149" s="89"/>
    </row>
    <row r="150" spans="1:4">
      <c r="A150" s="96"/>
      <c r="B150" s="18"/>
      <c r="C150" s="18"/>
      <c r="D150" s="89"/>
    </row>
    <row r="151" spans="1:4">
      <c r="A151" s="96"/>
      <c r="B151" s="18"/>
      <c r="C151" s="18"/>
      <c r="D151" s="89"/>
    </row>
    <row r="152" spans="1:4">
      <c r="A152" s="96"/>
      <c r="B152" s="18"/>
      <c r="C152" s="18"/>
      <c r="D152" s="89"/>
    </row>
    <row r="153" spans="1:4">
      <c r="A153" s="96"/>
      <c r="B153" s="18"/>
      <c r="C153" s="18"/>
      <c r="D153" s="89"/>
    </row>
    <row r="154" spans="1:4">
      <c r="A154" s="96"/>
      <c r="B154" s="18"/>
      <c r="C154" s="18"/>
      <c r="D154" s="89"/>
    </row>
    <row r="155" spans="1:4">
      <c r="A155" s="96"/>
      <c r="B155" s="18"/>
      <c r="C155" s="18"/>
      <c r="D155" s="89"/>
    </row>
    <row r="156" spans="1:4">
      <c r="A156" s="96"/>
      <c r="B156" s="18"/>
      <c r="C156" s="18"/>
      <c r="D156" s="89"/>
    </row>
    <row r="157" spans="1:4">
      <c r="A157" s="96"/>
      <c r="B157" s="18"/>
      <c r="C157" s="18"/>
      <c r="D157" s="89"/>
    </row>
    <row r="158" spans="1:4">
      <c r="A158" s="96"/>
      <c r="B158" s="18"/>
      <c r="C158" s="18"/>
      <c r="D158" s="89"/>
    </row>
    <row r="159" spans="1:4">
      <c r="A159" s="96"/>
      <c r="B159" s="18"/>
      <c r="C159" s="18"/>
      <c r="D159" s="89"/>
    </row>
    <row r="160" spans="1:4">
      <c r="A160" s="96"/>
      <c r="B160" s="18"/>
      <c r="C160" s="18"/>
      <c r="D160" s="89"/>
    </row>
    <row r="161" spans="1:4">
      <c r="A161" s="96"/>
      <c r="B161" s="18"/>
      <c r="C161" s="18"/>
      <c r="D161" s="89"/>
    </row>
    <row r="162" spans="1:4">
      <c r="A162" s="96"/>
      <c r="B162" s="18"/>
      <c r="C162" s="18"/>
      <c r="D162" s="89"/>
    </row>
    <row r="163" spans="1:4">
      <c r="A163" s="96"/>
      <c r="B163" s="18"/>
      <c r="C163" s="18"/>
      <c r="D163" s="89"/>
    </row>
    <row r="164" spans="1:4">
      <c r="A164" s="96"/>
      <c r="B164" s="18"/>
      <c r="C164" s="18"/>
      <c r="D164" s="89"/>
    </row>
    <row r="165" spans="1:4">
      <c r="A165" s="96"/>
      <c r="B165" s="18"/>
      <c r="C165" s="18"/>
      <c r="D165" s="89"/>
    </row>
    <row r="166" spans="1:4">
      <c r="A166" s="96"/>
      <c r="B166" s="18"/>
      <c r="C166" s="18"/>
      <c r="D166" s="89"/>
    </row>
    <row r="167" spans="1:4">
      <c r="A167" s="96"/>
      <c r="B167" s="18"/>
      <c r="C167" s="18"/>
      <c r="D167" s="89"/>
    </row>
    <row r="168" spans="1:4">
      <c r="A168" s="96"/>
      <c r="B168" s="18"/>
      <c r="C168" s="18"/>
      <c r="D168" s="89"/>
    </row>
    <row r="169" spans="1:4">
      <c r="A169" s="96"/>
      <c r="B169" s="18"/>
      <c r="C169" s="18"/>
      <c r="D169" s="89"/>
    </row>
    <row r="170" spans="1:4">
      <c r="A170" s="96"/>
      <c r="B170" s="18"/>
      <c r="C170" s="18"/>
      <c r="D170" s="89"/>
    </row>
    <row r="171" spans="1:4">
      <c r="A171" s="96"/>
      <c r="B171" s="18"/>
      <c r="C171" s="18"/>
      <c r="D171" s="89"/>
    </row>
    <row r="172" spans="1:4">
      <c r="A172" s="96"/>
      <c r="B172" s="18"/>
      <c r="C172" s="18"/>
      <c r="D172" s="89"/>
    </row>
    <row r="173" spans="1:4">
      <c r="A173" s="96"/>
      <c r="B173" s="18"/>
      <c r="C173" s="18"/>
      <c r="D173" s="89"/>
    </row>
    <row r="174" spans="1:4">
      <c r="A174" s="96"/>
      <c r="B174" s="18"/>
      <c r="C174" s="18"/>
      <c r="D174" s="89"/>
    </row>
    <row r="175" spans="1:4">
      <c r="A175" s="96"/>
      <c r="B175" s="18"/>
      <c r="C175" s="18"/>
      <c r="D175" s="89"/>
    </row>
    <row r="176" spans="1:4">
      <c r="A176" s="96"/>
      <c r="B176" s="18"/>
      <c r="C176" s="18"/>
      <c r="D176" s="89"/>
    </row>
    <row r="177" spans="1:4">
      <c r="A177" s="96"/>
      <c r="B177" s="18"/>
      <c r="C177" s="18"/>
      <c r="D177" s="89"/>
    </row>
    <row r="178" spans="1:4">
      <c r="A178" s="96"/>
      <c r="B178" s="18"/>
      <c r="C178" s="18"/>
      <c r="D178" s="89"/>
    </row>
    <row r="179" spans="1:4">
      <c r="A179" s="96"/>
      <c r="B179" s="18"/>
      <c r="C179" s="18"/>
      <c r="D179" s="89"/>
    </row>
    <row r="180" spans="1:4">
      <c r="A180" s="96"/>
      <c r="B180" s="18"/>
      <c r="C180" s="18"/>
      <c r="D180" s="89"/>
    </row>
    <row r="181" spans="1:4">
      <c r="A181" s="96"/>
      <c r="B181" s="18"/>
      <c r="C181" s="18"/>
      <c r="D181" s="89"/>
    </row>
    <row r="182" spans="1:4">
      <c r="A182" s="96"/>
      <c r="B182" s="18"/>
      <c r="C182" s="18"/>
      <c r="D182" s="89"/>
    </row>
    <row r="183" spans="1:4">
      <c r="A183" s="96"/>
      <c r="B183" s="18"/>
      <c r="C183" s="18"/>
      <c r="D183" s="89"/>
    </row>
    <row r="184" spans="1:4">
      <c r="A184" s="96"/>
      <c r="B184" s="18"/>
      <c r="C184" s="18"/>
      <c r="D184" s="89"/>
    </row>
    <row r="185" spans="1:4">
      <c r="A185" s="96"/>
      <c r="B185" s="18"/>
      <c r="C185" s="18"/>
      <c r="D185" s="89"/>
    </row>
    <row r="186" spans="1:4">
      <c r="A186" s="96"/>
      <c r="B186" s="18"/>
      <c r="C186" s="18"/>
      <c r="D186" s="89"/>
    </row>
    <row r="187" spans="1:4">
      <c r="A187" s="96"/>
      <c r="B187" s="18"/>
      <c r="C187" s="18"/>
      <c r="D187" s="89"/>
    </row>
    <row r="188" spans="1:4">
      <c r="A188" s="96"/>
      <c r="B188" s="18"/>
      <c r="C188" s="18"/>
      <c r="D188" s="89"/>
    </row>
    <row r="189" spans="1:4">
      <c r="A189" s="96"/>
      <c r="B189" s="18"/>
      <c r="C189" s="18"/>
      <c r="D189" s="89"/>
    </row>
    <row r="190" spans="1:4">
      <c r="A190" s="96"/>
      <c r="B190" s="18"/>
      <c r="C190" s="18"/>
      <c r="D190" s="89"/>
    </row>
    <row r="191" spans="1:4">
      <c r="A191" s="96"/>
      <c r="B191" s="18"/>
      <c r="C191" s="18"/>
      <c r="D191" s="89"/>
    </row>
    <row r="192" spans="1:4">
      <c r="A192" s="96"/>
      <c r="B192" s="18"/>
      <c r="C192" s="18"/>
      <c r="D192" s="89"/>
    </row>
    <row r="193" spans="1:4">
      <c r="A193" s="96"/>
      <c r="B193" s="18"/>
      <c r="C193" s="18"/>
      <c r="D193" s="89"/>
    </row>
    <row r="194" spans="1:4">
      <c r="A194" s="96"/>
      <c r="B194" s="18"/>
      <c r="C194" s="18"/>
      <c r="D194" s="89"/>
    </row>
    <row r="195" spans="1:4">
      <c r="A195" s="96"/>
      <c r="B195" s="18"/>
      <c r="C195" s="18"/>
      <c r="D195" s="89"/>
    </row>
    <row r="196" spans="1:4">
      <c r="A196" s="96"/>
      <c r="B196" s="18"/>
      <c r="C196" s="18"/>
      <c r="D196" s="89"/>
    </row>
    <row r="197" spans="1:4">
      <c r="A197" s="96"/>
      <c r="B197" s="18"/>
      <c r="C197" s="18"/>
      <c r="D197" s="89"/>
    </row>
    <row r="198" spans="1:4">
      <c r="A198" s="96"/>
      <c r="B198" s="18"/>
      <c r="C198" s="18"/>
      <c r="D198" s="89"/>
    </row>
    <row r="199" spans="1:4">
      <c r="A199" s="96"/>
      <c r="B199" s="18"/>
      <c r="C199" s="18"/>
      <c r="D199" s="89"/>
    </row>
    <row r="200" spans="1:4">
      <c r="A200" s="96"/>
      <c r="B200" s="18"/>
      <c r="C200" s="18"/>
      <c r="D200" s="89"/>
    </row>
    <row r="201" spans="1:4">
      <c r="A201" s="96"/>
      <c r="B201" s="18"/>
      <c r="C201" s="18"/>
      <c r="D201" s="89"/>
    </row>
    <row r="202" spans="1:4">
      <c r="A202" s="96"/>
      <c r="B202" s="18"/>
      <c r="C202" s="18"/>
      <c r="D202" s="89"/>
    </row>
    <row r="203" spans="1:4">
      <c r="A203" s="96"/>
      <c r="B203" s="18"/>
      <c r="C203" s="18"/>
      <c r="D203" s="89"/>
    </row>
    <row r="204" spans="1:4">
      <c r="A204" s="96"/>
      <c r="B204" s="18"/>
      <c r="C204" s="18"/>
      <c r="D204" s="89"/>
    </row>
  </sheetData>
  <mergeCells count="1">
    <mergeCell ref="F7:H7"/>
  </mergeCell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ErrorMessage="1" errorTitle="Auswahl" error="Bitte Gebäudeart aus Drop-down Liste auswählen!" xr:uid="{00000000-0002-0000-0000-000002000000}">
          <x14:formula1>
            <xm:f>'еталонні значення'!$B$10:$B$25</xm:f>
          </x14:formula1>
          <xm:sqref>C8</xm:sqref>
        </x14:dataValidation>
        <x14:dataValidation type="list" allowBlank="1" showErrorMessage="1" errorTitle="Auswahl" error="Bitte Gebäudeart aus Drop-down Liste auswählen!" xr:uid="{00000000-0002-0000-0000-000003000000}">
          <x14:formula1>
            <xm:f>'еталонні значення'!$B$66:$B$76</xm:f>
          </x14:formula1>
          <xm:sqref>C9:C139</xm:sqref>
        </x14:dataValidation>
        <x14:dataValidation type="list" allowBlank="1" showInputMessage="1" showErrorMessage="1" xr:uid="{00000000-0002-0000-0000-000000000000}">
          <x14:formula1>
            <xm:f>'еталонні значення'!$B$140:$B$141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'еталонні значення'!$B$144:$B$149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0"/>
  <sheetViews>
    <sheetView zoomScale="143" zoomScaleNormal="90" workbookViewId="0">
      <selection activeCell="F8" sqref="F8:F11"/>
    </sheetView>
  </sheetViews>
  <sheetFormatPr defaultColWidth="11.42578125" defaultRowHeight="12.75"/>
  <cols>
    <col min="1" max="1" width="5.7109375" style="7" customWidth="1"/>
    <col min="2" max="2" width="60.7109375" style="7" customWidth="1"/>
    <col min="3" max="3" width="20.7109375" style="7" customWidth="1"/>
    <col min="4" max="4" width="10.5703125" style="7" customWidth="1"/>
    <col min="5" max="6" width="20.7109375" style="7" customWidth="1"/>
    <col min="7" max="7" width="9.85546875" style="7" customWidth="1"/>
    <col min="8" max="8" width="20.7109375" style="7" customWidth="1"/>
    <col min="9" max="9" width="11.42578125" style="7"/>
    <col min="10" max="10" width="13.85546875" style="7" bestFit="1" customWidth="1"/>
    <col min="11" max="16384" width="11.42578125" style="7"/>
  </cols>
  <sheetData>
    <row r="1" spans="1:10">
      <c r="A1" s="10">
        <f>'перелік будівель'!A1</f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>
        <f>'перелік будівель'!A2</f>
        <v>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>
        <f>'перелік будівель'!A3</f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0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15.75">
      <c r="A5" s="11" t="s">
        <v>27</v>
      </c>
      <c r="B5" s="15"/>
      <c r="C5" s="15"/>
      <c r="D5" s="15"/>
      <c r="E5" s="15"/>
      <c r="F5" s="15"/>
      <c r="G5" s="15"/>
      <c r="H5" s="15">
        <v>1.5</v>
      </c>
      <c r="I5" s="15"/>
      <c r="J5" s="15"/>
    </row>
    <row r="6" spans="1:10" ht="15.75">
      <c r="A6" s="24" t="s">
        <v>28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63.75">
      <c r="A7" s="8" t="s">
        <v>5</v>
      </c>
      <c r="B7" s="9" t="s">
        <v>6</v>
      </c>
      <c r="C7" s="20" t="s">
        <v>29</v>
      </c>
      <c r="D7" s="19" t="s">
        <v>30</v>
      </c>
      <c r="E7" s="21" t="s">
        <v>31</v>
      </c>
      <c r="F7" s="22" t="s">
        <v>32</v>
      </c>
      <c r="G7" s="23" t="s">
        <v>30</v>
      </c>
      <c r="H7" s="23" t="s">
        <v>33</v>
      </c>
      <c r="I7" s="15"/>
      <c r="J7" s="15"/>
    </row>
    <row r="8" spans="1:10">
      <c r="A8" s="97">
        <f>IF('перелік будівель'!A8="","",'перелік будівель'!A8)</f>
        <v>1</v>
      </c>
      <c r="B8" s="98" t="str">
        <f>IF('перелік будівель'!B8="","",'перелік будівель'!B8)</f>
        <v/>
      </c>
      <c r="C8" s="88"/>
      <c r="D8" s="99" t="e">
        <f>C8/$C$140</f>
        <v>#DIV/0!</v>
      </c>
      <c r="E8" s="100" t="str">
        <f>IF(C8="","",IF(C8/'перелік будівель'!D8&gt;1,C8/'перелік будівель'!D8,0.001))</f>
        <v/>
      </c>
      <c r="F8" s="34"/>
      <c r="G8" s="99" t="e">
        <f>F8/$F$140</f>
        <v>#DIV/0!</v>
      </c>
      <c r="H8" s="101" t="str">
        <f>IF(F8="","",F8/'перелік будівель'!D8)</f>
        <v/>
      </c>
      <c r="I8" s="15"/>
      <c r="J8" s="15"/>
    </row>
    <row r="9" spans="1:10">
      <c r="A9" s="97">
        <f>IF('перелік будівель'!A9="","",'перелік будівель'!A9)</f>
        <v>2</v>
      </c>
      <c r="B9" s="98" t="str">
        <f>IF('перелік будівель'!B9="","",'перелік будівель'!B9)</f>
        <v/>
      </c>
      <c r="C9" s="34"/>
      <c r="D9" s="99" t="e">
        <f t="shared" ref="D9:D72" si="0">C9/$C$140</f>
        <v>#DIV/0!</v>
      </c>
      <c r="E9" s="100" t="str">
        <f>IF(C9="","",IF(C9/'перелік будівель'!D9&gt;1,C9/'перелік будівель'!D9,0.001))</f>
        <v/>
      </c>
      <c r="F9" s="34"/>
      <c r="G9" s="99" t="e">
        <f t="shared" ref="G9:G72" si="1">F9/$F$140</f>
        <v>#DIV/0!</v>
      </c>
      <c r="H9" s="101" t="str">
        <f>IF(F9="","",F9/'перелік будівель'!D9)</f>
        <v/>
      </c>
      <c r="I9" s="15"/>
      <c r="J9" s="15"/>
    </row>
    <row r="10" spans="1:10">
      <c r="A10" s="97">
        <f>IF('перелік будівель'!A10="","",'перелік будівель'!A10)</f>
        <v>3</v>
      </c>
      <c r="B10" s="98" t="str">
        <f>IF('перелік будівель'!B10="","",'перелік будівель'!B10)</f>
        <v/>
      </c>
      <c r="C10" s="34"/>
      <c r="D10" s="99" t="e">
        <f t="shared" si="0"/>
        <v>#DIV/0!</v>
      </c>
      <c r="E10" s="100" t="str">
        <f>IF(C10="","",IF(C10/'перелік будівель'!D10&gt;1,C10/'перелік будівель'!D10,0.001))</f>
        <v/>
      </c>
      <c r="F10" s="34"/>
      <c r="G10" s="99" t="e">
        <f t="shared" si="1"/>
        <v>#DIV/0!</v>
      </c>
      <c r="H10" s="101" t="str">
        <f>IF(F10="","",F10/'перелік будівель'!D10)</f>
        <v/>
      </c>
      <c r="I10" s="15"/>
      <c r="J10" s="15"/>
    </row>
    <row r="11" spans="1:10">
      <c r="A11" s="97">
        <f>IF('перелік будівель'!A11="","",'перелік будівель'!A11)</f>
        <v>4</v>
      </c>
      <c r="B11" s="98" t="str">
        <f>IF('перелік будівель'!B11="","",'перелік будівель'!B11)</f>
        <v/>
      </c>
      <c r="C11" s="34"/>
      <c r="D11" s="99" t="e">
        <f t="shared" si="0"/>
        <v>#DIV/0!</v>
      </c>
      <c r="E11" s="100" t="str">
        <f>IF(C11="","",IF(C11/'перелік будівель'!D11&gt;1,C11/'перелік будівель'!D11,0.001))</f>
        <v/>
      </c>
      <c r="F11" s="34"/>
      <c r="G11" s="99" t="e">
        <f t="shared" si="1"/>
        <v>#DIV/0!</v>
      </c>
      <c r="H11" s="101" t="str">
        <f>IF(F11="","",F11/'перелік будівель'!D11)</f>
        <v/>
      </c>
      <c r="I11" s="15"/>
      <c r="J11" s="15"/>
    </row>
    <row r="12" spans="1:10">
      <c r="A12" s="97">
        <f>IF('перелік будівель'!A12="","",'перелік будівель'!A12)</f>
        <v>5</v>
      </c>
      <c r="B12" s="98" t="str">
        <f>IF('перелік будівель'!B12="","",'перелік будівель'!B12)</f>
        <v/>
      </c>
      <c r="C12" s="34"/>
      <c r="D12" s="99" t="e">
        <f t="shared" si="0"/>
        <v>#DIV/0!</v>
      </c>
      <c r="E12" s="100" t="str">
        <f>IF(C12="","",IF(C12/'перелік будівель'!D12&gt;1,C12/'перелік будівель'!D12,0.001))</f>
        <v/>
      </c>
      <c r="F12" s="34"/>
      <c r="G12" s="99" t="e">
        <f t="shared" si="1"/>
        <v>#DIV/0!</v>
      </c>
      <c r="H12" s="101" t="str">
        <f>IF(F12="","",F12/'перелік будівель'!D12)</f>
        <v/>
      </c>
      <c r="I12" s="15"/>
      <c r="J12" s="15"/>
    </row>
    <row r="13" spans="1:10">
      <c r="A13" s="97">
        <f>IF('перелік будівель'!A13="","",'перелік будівель'!A13)</f>
        <v>6</v>
      </c>
      <c r="B13" s="98" t="str">
        <f>IF('перелік будівель'!B13="","",'перелік будівель'!B13)</f>
        <v/>
      </c>
      <c r="C13" s="34"/>
      <c r="D13" s="99" t="e">
        <f t="shared" si="0"/>
        <v>#DIV/0!</v>
      </c>
      <c r="E13" s="100" t="str">
        <f>IF(C13="","",IF(C13/'перелік будівель'!D13&gt;1,C13/'перелік будівель'!D13,0.001))</f>
        <v/>
      </c>
      <c r="F13" s="34"/>
      <c r="G13" s="99" t="e">
        <f t="shared" si="1"/>
        <v>#DIV/0!</v>
      </c>
      <c r="H13" s="101" t="str">
        <f>IF(F13="","",F13/'перелік будівель'!D13)</f>
        <v/>
      </c>
      <c r="I13" s="15"/>
      <c r="J13" s="15"/>
    </row>
    <row r="14" spans="1:10">
      <c r="A14" s="97">
        <f>IF('перелік будівель'!A14="","",'перелік будівель'!A14)</f>
        <v>7</v>
      </c>
      <c r="B14" s="98" t="str">
        <f>IF('перелік будівель'!B14="","",'перелік будівель'!B14)</f>
        <v/>
      </c>
      <c r="C14" s="34"/>
      <c r="D14" s="99" t="e">
        <f t="shared" si="0"/>
        <v>#DIV/0!</v>
      </c>
      <c r="E14" s="100" t="str">
        <f>IF(C14="","",IF(C14/'перелік будівель'!D14&gt;1,C14/'перелік будівель'!D14,0.001))</f>
        <v/>
      </c>
      <c r="F14" s="34"/>
      <c r="G14" s="99" t="e">
        <f t="shared" si="1"/>
        <v>#DIV/0!</v>
      </c>
      <c r="H14" s="101" t="str">
        <f>IF(F14="","",F14/'перелік будівель'!D14)</f>
        <v/>
      </c>
      <c r="I14" s="15"/>
      <c r="J14" s="102"/>
    </row>
    <row r="15" spans="1:10">
      <c r="A15" s="97">
        <f>IF('перелік будівель'!A15="","",'перелік будівель'!A15)</f>
        <v>8</v>
      </c>
      <c r="B15" s="98" t="str">
        <f>IF('перелік будівель'!B15="","",'перелік будівель'!B15)</f>
        <v/>
      </c>
      <c r="C15" s="34"/>
      <c r="D15" s="99" t="e">
        <f t="shared" si="0"/>
        <v>#DIV/0!</v>
      </c>
      <c r="E15" s="100" t="str">
        <f>IF(C15="","",IF(C15/'перелік будівель'!D15&gt;1,C15/'перелік будівель'!D15,0.001))</f>
        <v/>
      </c>
      <c r="F15" s="34"/>
      <c r="G15" s="99" t="e">
        <f t="shared" si="1"/>
        <v>#DIV/0!</v>
      </c>
      <c r="H15" s="101" t="str">
        <f>IF(F15="","",F15/'перелік будівель'!D15)</f>
        <v/>
      </c>
      <c r="I15" s="15"/>
      <c r="J15" s="15"/>
    </row>
    <row r="16" spans="1:10">
      <c r="A16" s="97">
        <f>IF('перелік будівель'!A16="","",'перелік будівель'!A16)</f>
        <v>9</v>
      </c>
      <c r="B16" s="98" t="str">
        <f>IF('перелік будівель'!B16="","",'перелік будівель'!B16)</f>
        <v/>
      </c>
      <c r="C16" s="34"/>
      <c r="D16" s="99" t="e">
        <f t="shared" si="0"/>
        <v>#DIV/0!</v>
      </c>
      <c r="E16" s="100" t="str">
        <f>IF(C16="","",IF(C16/'перелік будівель'!D16&gt;1,C16/'перелік будівель'!D16,0.001))</f>
        <v/>
      </c>
      <c r="F16" s="34"/>
      <c r="G16" s="99" t="e">
        <f t="shared" si="1"/>
        <v>#DIV/0!</v>
      </c>
      <c r="H16" s="101" t="str">
        <f>IF(F16="","",F16/'перелік будівель'!D16)</f>
        <v/>
      </c>
      <c r="I16" s="15"/>
      <c r="J16" s="15"/>
    </row>
    <row r="17" spans="1:10">
      <c r="A17" s="97">
        <f>IF('перелік будівель'!A17="","",'перелік будівель'!A17)</f>
        <v>10</v>
      </c>
      <c r="B17" s="98" t="str">
        <f>IF('перелік будівель'!B17="","",'перелік будівель'!B17)</f>
        <v/>
      </c>
      <c r="C17" s="34"/>
      <c r="D17" s="99" t="e">
        <f t="shared" si="0"/>
        <v>#DIV/0!</v>
      </c>
      <c r="E17" s="100" t="str">
        <f>IF(C17="","",IF(C17/'перелік будівель'!D17&gt;1,C17/'перелік будівель'!D17,0.001))</f>
        <v/>
      </c>
      <c r="F17" s="34"/>
      <c r="G17" s="99" t="e">
        <f t="shared" si="1"/>
        <v>#DIV/0!</v>
      </c>
      <c r="H17" s="101" t="str">
        <f>IF(F17="","",F17/'перелік будівель'!D17)</f>
        <v/>
      </c>
      <c r="I17" s="15"/>
      <c r="J17" s="15"/>
    </row>
    <row r="18" spans="1:10">
      <c r="A18" s="97">
        <f>IF('перелік будівель'!A18="","",'перелік будівель'!A18)</f>
        <v>11</v>
      </c>
      <c r="B18" s="98" t="str">
        <f>IF('перелік будівель'!B18="","",'перелік будівель'!B18)</f>
        <v/>
      </c>
      <c r="C18" s="34"/>
      <c r="D18" s="99" t="e">
        <f t="shared" si="0"/>
        <v>#DIV/0!</v>
      </c>
      <c r="E18" s="100" t="str">
        <f>IF(C18="","",IF(C18/'перелік будівель'!D18&gt;1,C18/'перелік будівель'!D18,0.001))</f>
        <v/>
      </c>
      <c r="F18" s="34"/>
      <c r="G18" s="99" t="e">
        <f t="shared" si="1"/>
        <v>#DIV/0!</v>
      </c>
      <c r="H18" s="101" t="str">
        <f>IF(F18="","",F18/'перелік будівель'!D18)</f>
        <v/>
      </c>
      <c r="I18" s="15"/>
      <c r="J18" s="15"/>
    </row>
    <row r="19" spans="1:10">
      <c r="A19" s="97">
        <f>IF('перелік будівель'!A19="","",'перелік будівель'!A19)</f>
        <v>12</v>
      </c>
      <c r="B19" s="98" t="str">
        <f>IF('перелік будівель'!B19="","",'перелік будівель'!B19)</f>
        <v/>
      </c>
      <c r="C19" s="34"/>
      <c r="D19" s="99" t="e">
        <f t="shared" si="0"/>
        <v>#DIV/0!</v>
      </c>
      <c r="E19" s="100" t="str">
        <f>IF(C19="","",IF(C19/'перелік будівель'!D19&gt;1,C19/'перелік будівель'!D19,0.001))</f>
        <v/>
      </c>
      <c r="F19" s="34"/>
      <c r="G19" s="99" t="e">
        <f t="shared" si="1"/>
        <v>#DIV/0!</v>
      </c>
      <c r="H19" s="101" t="str">
        <f>IF(F19="","",F19/'перелік будівель'!D19)</f>
        <v/>
      </c>
      <c r="I19" s="15"/>
      <c r="J19" s="15"/>
    </row>
    <row r="20" spans="1:10">
      <c r="A20" s="97">
        <f>IF('перелік будівель'!A20="","",'перелік будівель'!A20)</f>
        <v>13</v>
      </c>
      <c r="B20" s="98" t="str">
        <f>IF('перелік будівель'!B20="","",'перелік будівель'!B20)</f>
        <v/>
      </c>
      <c r="C20" s="34"/>
      <c r="D20" s="99" t="e">
        <f t="shared" si="0"/>
        <v>#DIV/0!</v>
      </c>
      <c r="E20" s="100" t="str">
        <f>IF(C20="","",IF(C20/'перелік будівель'!D20&gt;1,C20/'перелік будівель'!D20,0.001))</f>
        <v/>
      </c>
      <c r="F20" s="34"/>
      <c r="G20" s="99" t="e">
        <f t="shared" si="1"/>
        <v>#DIV/0!</v>
      </c>
      <c r="H20" s="101" t="str">
        <f>IF(F20="","",F20/'перелік будівель'!D20)</f>
        <v/>
      </c>
      <c r="I20" s="15"/>
      <c r="J20" s="15"/>
    </row>
    <row r="21" spans="1:10">
      <c r="A21" s="97">
        <f>IF('перелік будівель'!A21="","",'перелік будівель'!A21)</f>
        <v>14</v>
      </c>
      <c r="B21" s="98" t="str">
        <f>IF('перелік будівель'!B21="","",'перелік будівель'!B21)</f>
        <v/>
      </c>
      <c r="C21" s="34"/>
      <c r="D21" s="99" t="e">
        <f t="shared" si="0"/>
        <v>#DIV/0!</v>
      </c>
      <c r="E21" s="100" t="str">
        <f>IF(C21="","",IF(C21/'перелік будівель'!D21&gt;1,C21/'перелік будівель'!D21,0.001))</f>
        <v/>
      </c>
      <c r="F21" s="34"/>
      <c r="G21" s="99" t="e">
        <f t="shared" si="1"/>
        <v>#DIV/0!</v>
      </c>
      <c r="H21" s="101" t="str">
        <f>IF(F21="","",F21/'перелік будівель'!D21)</f>
        <v/>
      </c>
      <c r="I21" s="15"/>
      <c r="J21" s="102"/>
    </row>
    <row r="22" spans="1:10">
      <c r="A22" s="97">
        <f>IF('перелік будівель'!A22="","",'перелік будівель'!A22)</f>
        <v>15</v>
      </c>
      <c r="B22" s="98" t="str">
        <f>IF('перелік будівель'!B22="","",'перелік будівель'!B22)</f>
        <v/>
      </c>
      <c r="C22" s="34"/>
      <c r="D22" s="99" t="e">
        <f t="shared" si="0"/>
        <v>#DIV/0!</v>
      </c>
      <c r="E22" s="100" t="str">
        <f>IF(C22="","",IF(C22/'перелік будівель'!D22&gt;1,C22/'перелік будівель'!D22,0.001))</f>
        <v/>
      </c>
      <c r="F22" s="34"/>
      <c r="G22" s="99" t="e">
        <f t="shared" si="1"/>
        <v>#DIV/0!</v>
      </c>
      <c r="H22" s="101" t="str">
        <f>IF(F22="","",F22/'перелік будівель'!D22)</f>
        <v/>
      </c>
      <c r="I22" s="15"/>
      <c r="J22" s="102"/>
    </row>
    <row r="23" spans="1:10">
      <c r="A23" s="97">
        <f>IF('перелік будівель'!A23="","",'перелік будівель'!A23)</f>
        <v>16</v>
      </c>
      <c r="B23" s="98" t="str">
        <f>IF('перелік будівель'!B23="","",'перелік будівель'!B23)</f>
        <v/>
      </c>
      <c r="C23" s="34"/>
      <c r="D23" s="99" t="e">
        <f t="shared" si="0"/>
        <v>#DIV/0!</v>
      </c>
      <c r="E23" s="100" t="str">
        <f>IF(C23="","",IF(C23/'перелік будівель'!D23&gt;1,C23/'перелік будівель'!D23,0.001))</f>
        <v/>
      </c>
      <c r="F23" s="34"/>
      <c r="G23" s="99" t="e">
        <f t="shared" si="1"/>
        <v>#DIV/0!</v>
      </c>
      <c r="H23" s="101" t="str">
        <f>IF(F23="","",F23/'перелік будівель'!D23)</f>
        <v/>
      </c>
      <c r="I23" s="15"/>
      <c r="J23" s="15"/>
    </row>
    <row r="24" spans="1:10">
      <c r="A24" s="97">
        <f>IF('перелік будівель'!A24="","",'перелік будівель'!A24)</f>
        <v>17</v>
      </c>
      <c r="B24" s="98" t="str">
        <f>IF('перелік будівель'!B24="","",'перелік будівель'!B24)</f>
        <v/>
      </c>
      <c r="C24" s="34"/>
      <c r="D24" s="99" t="e">
        <f t="shared" si="0"/>
        <v>#DIV/0!</v>
      </c>
      <c r="E24" s="100" t="str">
        <f>IF(C24="","",IF(C24/'перелік будівель'!D24&gt;1,C24/'перелік будівель'!D24,0.001))</f>
        <v/>
      </c>
      <c r="F24" s="34"/>
      <c r="G24" s="99" t="e">
        <f t="shared" si="1"/>
        <v>#DIV/0!</v>
      </c>
      <c r="H24" s="101" t="str">
        <f>IF(F24="","",F24/'перелік будівель'!D24)</f>
        <v/>
      </c>
      <c r="I24" s="15"/>
      <c r="J24" s="15"/>
    </row>
    <row r="25" spans="1:10">
      <c r="A25" s="97">
        <f>IF('перелік будівель'!A25="","",'перелік будівель'!A25)</f>
        <v>18</v>
      </c>
      <c r="B25" s="98" t="str">
        <f>IF('перелік будівель'!B25="","",'перелік будівель'!B25)</f>
        <v/>
      </c>
      <c r="C25" s="34"/>
      <c r="D25" s="99" t="e">
        <f t="shared" si="0"/>
        <v>#DIV/0!</v>
      </c>
      <c r="E25" s="100" t="str">
        <f>IF(C25="","",IF(C25/'перелік будівель'!D25&gt;1,C25/'перелік будівель'!D25,0.001))</f>
        <v/>
      </c>
      <c r="F25" s="34"/>
      <c r="G25" s="99" t="e">
        <f t="shared" si="1"/>
        <v>#DIV/0!</v>
      </c>
      <c r="H25" s="101" t="str">
        <f>IF(F25="","",F25/'перелік будівель'!D25)</f>
        <v/>
      </c>
      <c r="I25" s="15"/>
      <c r="J25" s="15"/>
    </row>
    <row r="26" spans="1:10">
      <c r="A26" s="97">
        <f>IF('перелік будівель'!A26="","",'перелік будівель'!A26)</f>
        <v>19</v>
      </c>
      <c r="B26" s="98" t="str">
        <f>IF('перелік будівель'!B26="","",'перелік будівель'!B26)</f>
        <v/>
      </c>
      <c r="C26" s="34"/>
      <c r="D26" s="99" t="e">
        <f t="shared" si="0"/>
        <v>#DIV/0!</v>
      </c>
      <c r="E26" s="100" t="str">
        <f>IF(C26="","",IF(C26/'перелік будівель'!D26&gt;1,C26/'перелік будівель'!D26,0.001))</f>
        <v/>
      </c>
      <c r="F26" s="34"/>
      <c r="G26" s="99" t="e">
        <f t="shared" si="1"/>
        <v>#DIV/0!</v>
      </c>
      <c r="H26" s="101" t="str">
        <f>IF(F26="","",F26/'перелік будівель'!D26)</f>
        <v/>
      </c>
      <c r="I26" s="15"/>
      <c r="J26" s="102"/>
    </row>
    <row r="27" spans="1:10">
      <c r="A27" s="97">
        <f>IF('перелік будівель'!A27="","",'перелік будівель'!A27)</f>
        <v>20</v>
      </c>
      <c r="B27" s="98" t="str">
        <f>IF('перелік будівель'!B27="","",'перелік будівель'!B27)</f>
        <v/>
      </c>
      <c r="C27" s="34"/>
      <c r="D27" s="99" t="e">
        <f t="shared" si="0"/>
        <v>#DIV/0!</v>
      </c>
      <c r="E27" s="100" t="str">
        <f>IF(C27="","",IF(C27/'перелік будівель'!D27&gt;1,C27/'перелік будівель'!D27,0.001))</f>
        <v/>
      </c>
      <c r="F27" s="34"/>
      <c r="G27" s="99" t="e">
        <f t="shared" si="1"/>
        <v>#DIV/0!</v>
      </c>
      <c r="H27" s="101" t="str">
        <f>IF(F27="","",F27/'перелік будівель'!D27)</f>
        <v/>
      </c>
      <c r="I27" s="15"/>
      <c r="J27" s="102"/>
    </row>
    <row r="28" spans="1:10">
      <c r="A28" s="97">
        <f>IF('перелік будівель'!A28="","",'перелік будівель'!A28)</f>
        <v>21</v>
      </c>
      <c r="B28" s="98" t="str">
        <f>IF('перелік будівель'!B28="","",'перелік будівель'!B28)</f>
        <v/>
      </c>
      <c r="C28" s="34"/>
      <c r="D28" s="99" t="e">
        <f t="shared" si="0"/>
        <v>#DIV/0!</v>
      </c>
      <c r="E28" s="100" t="str">
        <f>IF(C28="","",IF(C28/'перелік будівель'!D28&gt;1,C28/'перелік будівель'!D28,0.001))</f>
        <v/>
      </c>
      <c r="F28" s="34"/>
      <c r="G28" s="99" t="e">
        <f t="shared" si="1"/>
        <v>#DIV/0!</v>
      </c>
      <c r="H28" s="101" t="str">
        <f>IF(F28="","",F28/'перелік будівель'!D28)</f>
        <v/>
      </c>
      <c r="I28" s="15"/>
      <c r="J28" s="15"/>
    </row>
    <row r="29" spans="1:10">
      <c r="A29" s="97">
        <f>IF('перелік будівель'!A29="","",'перелік будівель'!A29)</f>
        <v>22</v>
      </c>
      <c r="B29" s="98" t="str">
        <f>IF('перелік будівель'!B29="","",'перелік будівель'!B29)</f>
        <v/>
      </c>
      <c r="C29" s="34"/>
      <c r="D29" s="99" t="e">
        <f t="shared" si="0"/>
        <v>#DIV/0!</v>
      </c>
      <c r="E29" s="100" t="str">
        <f>IF(C29="","",IF(C29/'перелік будівель'!D29&gt;1,C29/'перелік будівель'!D29,0.001))</f>
        <v/>
      </c>
      <c r="F29" s="34"/>
      <c r="G29" s="99" t="e">
        <f t="shared" si="1"/>
        <v>#DIV/0!</v>
      </c>
      <c r="H29" s="101" t="str">
        <f>IF(F29="","",F29/'перелік будівель'!D29)</f>
        <v/>
      </c>
      <c r="I29" s="15"/>
      <c r="J29" s="15"/>
    </row>
    <row r="30" spans="1:10">
      <c r="A30" s="97">
        <f>IF('перелік будівель'!A30="","",'перелік будівель'!A30)</f>
        <v>23</v>
      </c>
      <c r="B30" s="98" t="str">
        <f>IF('перелік будівель'!B30="","",'перелік будівель'!B30)</f>
        <v/>
      </c>
      <c r="C30" s="34"/>
      <c r="D30" s="99" t="e">
        <f t="shared" si="0"/>
        <v>#DIV/0!</v>
      </c>
      <c r="E30" s="100" t="str">
        <f>IF(C30="","",IF(C30/'перелік будівель'!D30&gt;1,C30/'перелік будівель'!D30,0.001))</f>
        <v/>
      </c>
      <c r="F30" s="34"/>
      <c r="G30" s="99" t="e">
        <f t="shared" si="1"/>
        <v>#DIV/0!</v>
      </c>
      <c r="H30" s="101" t="str">
        <f>IF(F30="","",F30/'перелік будівель'!D30)</f>
        <v/>
      </c>
      <c r="I30" s="15"/>
      <c r="J30" s="15"/>
    </row>
    <row r="31" spans="1:10">
      <c r="A31" s="97">
        <f>IF('перелік будівель'!A31="","",'перелік будівель'!A31)</f>
        <v>24</v>
      </c>
      <c r="B31" s="98" t="str">
        <f>IF('перелік будівель'!B31="","",'перелік будівель'!B31)</f>
        <v/>
      </c>
      <c r="C31" s="34"/>
      <c r="D31" s="99" t="e">
        <f t="shared" si="0"/>
        <v>#DIV/0!</v>
      </c>
      <c r="E31" s="100" t="str">
        <f>IF(C31="","",IF(C31/'перелік будівель'!D31&gt;1,C31/'перелік будівель'!D31,0.001))</f>
        <v/>
      </c>
      <c r="F31" s="34"/>
      <c r="G31" s="99" t="e">
        <f t="shared" si="1"/>
        <v>#DIV/0!</v>
      </c>
      <c r="H31" s="101" t="str">
        <f>IF(F31="","",F31/'перелік будівель'!D31)</f>
        <v/>
      </c>
      <c r="I31" s="15"/>
      <c r="J31" s="15"/>
    </row>
    <row r="32" spans="1:10">
      <c r="A32" s="97">
        <f>IF('перелік будівель'!A32="","",'перелік будівель'!A32)</f>
        <v>25</v>
      </c>
      <c r="B32" s="98" t="str">
        <f>IF('перелік будівель'!B32="","",'перелік будівель'!B32)</f>
        <v/>
      </c>
      <c r="C32" s="34"/>
      <c r="D32" s="99" t="e">
        <f t="shared" si="0"/>
        <v>#DIV/0!</v>
      </c>
      <c r="E32" s="100" t="str">
        <f>IF(C32="","",IF(C32/'перелік будівель'!D32&gt;1,C32/'перелік будівель'!D32,0.001))</f>
        <v/>
      </c>
      <c r="F32" s="34"/>
      <c r="G32" s="99" t="e">
        <f t="shared" si="1"/>
        <v>#DIV/0!</v>
      </c>
      <c r="H32" s="101" t="str">
        <f>IF(F32="","",F32/'перелік будівель'!D32)</f>
        <v/>
      </c>
      <c r="I32" s="15"/>
      <c r="J32" s="15"/>
    </row>
    <row r="33" spans="1:10">
      <c r="A33" s="97">
        <f>IF('перелік будівель'!A33="","",'перелік будівель'!A33)</f>
        <v>26</v>
      </c>
      <c r="B33" s="98" t="str">
        <f>IF('перелік будівель'!B33="","",'перелік будівель'!B33)</f>
        <v/>
      </c>
      <c r="C33" s="34"/>
      <c r="D33" s="99" t="e">
        <f t="shared" si="0"/>
        <v>#DIV/0!</v>
      </c>
      <c r="E33" s="100" t="str">
        <f>IF(C33="","",IF(C33/'перелік будівель'!D33&gt;1,C33/'перелік будівель'!D33,0.001))</f>
        <v/>
      </c>
      <c r="F33" s="34"/>
      <c r="G33" s="99" t="e">
        <f t="shared" si="1"/>
        <v>#DIV/0!</v>
      </c>
      <c r="H33" s="101" t="str">
        <f>IF(F33="","",F33/'перелік будівель'!D33)</f>
        <v/>
      </c>
      <c r="I33" s="15"/>
      <c r="J33" s="102"/>
    </row>
    <row r="34" spans="1:10">
      <c r="A34" s="97">
        <f>IF('перелік будівель'!A34="","",'перелік будівель'!A34)</f>
        <v>27</v>
      </c>
      <c r="B34" s="98" t="str">
        <f>IF('перелік будівель'!B34="","",'перелік будівель'!B34)</f>
        <v/>
      </c>
      <c r="C34" s="34"/>
      <c r="D34" s="99" t="e">
        <f t="shared" si="0"/>
        <v>#DIV/0!</v>
      </c>
      <c r="E34" s="100" t="str">
        <f>IF(C34="","",IF(C34/'перелік будівель'!D34&gt;1,C34/'перелік будівель'!D34,0.001))</f>
        <v/>
      </c>
      <c r="F34" s="34"/>
      <c r="G34" s="99" t="e">
        <f t="shared" si="1"/>
        <v>#DIV/0!</v>
      </c>
      <c r="H34" s="101" t="str">
        <f>IF(F34="","",F34/'перелік будівель'!D34)</f>
        <v/>
      </c>
      <c r="I34" s="15"/>
      <c r="J34" s="15"/>
    </row>
    <row r="35" spans="1:10">
      <c r="A35" s="97">
        <f>IF('перелік будівель'!A35="","",'перелік будівель'!A35)</f>
        <v>28</v>
      </c>
      <c r="B35" s="98" t="str">
        <f>IF('перелік будівель'!B35="","",'перелік будівель'!B35)</f>
        <v/>
      </c>
      <c r="C35" s="34"/>
      <c r="D35" s="99" t="e">
        <f t="shared" si="0"/>
        <v>#DIV/0!</v>
      </c>
      <c r="E35" s="100" t="str">
        <f>IF(C35="","",IF(C35/'перелік будівель'!D35&gt;1,C35/'перелік будівель'!D35,0.001))</f>
        <v/>
      </c>
      <c r="F35" s="34"/>
      <c r="G35" s="99" t="e">
        <f t="shared" si="1"/>
        <v>#DIV/0!</v>
      </c>
      <c r="H35" s="101" t="str">
        <f>IF(F35="","",F35/'перелік будівель'!D35)</f>
        <v/>
      </c>
      <c r="I35" s="15"/>
      <c r="J35" s="15"/>
    </row>
    <row r="36" spans="1:10">
      <c r="A36" s="97">
        <f>IF('перелік будівель'!A36="","",'перелік будівель'!A36)</f>
        <v>29</v>
      </c>
      <c r="B36" s="98" t="str">
        <f>IF('перелік будівель'!B36="","",'перелік будівель'!B36)</f>
        <v/>
      </c>
      <c r="C36" s="34"/>
      <c r="D36" s="99" t="e">
        <f t="shared" si="0"/>
        <v>#DIV/0!</v>
      </c>
      <c r="E36" s="100" t="str">
        <f>IF(C36="","",IF(C36/'перелік будівель'!D36&gt;1,C36/'перелік будівель'!D36,0.001))</f>
        <v/>
      </c>
      <c r="F36" s="34"/>
      <c r="G36" s="99" t="e">
        <f t="shared" si="1"/>
        <v>#DIV/0!</v>
      </c>
      <c r="H36" s="101" t="str">
        <f>IF(F36="","",F36/'перелік будівель'!D36)</f>
        <v/>
      </c>
      <c r="I36" s="15"/>
      <c r="J36" s="15"/>
    </row>
    <row r="37" spans="1:10">
      <c r="A37" s="97">
        <f>IF('перелік будівель'!A37="","",'перелік будівель'!A37)</f>
        <v>30</v>
      </c>
      <c r="B37" s="98" t="str">
        <f>IF('перелік будівель'!B37="","",'перелік будівель'!B37)</f>
        <v/>
      </c>
      <c r="C37" s="34"/>
      <c r="D37" s="99" t="e">
        <f t="shared" si="0"/>
        <v>#DIV/0!</v>
      </c>
      <c r="E37" s="100" t="str">
        <f>IF(C37="","",IF(C37/'перелік будівель'!D37&gt;1,C37/'перелік будівель'!D37,0.001))</f>
        <v/>
      </c>
      <c r="F37" s="34"/>
      <c r="G37" s="99" t="e">
        <f t="shared" si="1"/>
        <v>#DIV/0!</v>
      </c>
      <c r="H37" s="101" t="str">
        <f>IF(F37="","",F37/'перелік будівель'!D37)</f>
        <v/>
      </c>
      <c r="I37" s="15"/>
      <c r="J37" s="15"/>
    </row>
    <row r="38" spans="1:10">
      <c r="A38" s="97">
        <f>IF('перелік будівель'!A38="","",'перелік будівель'!A38)</f>
        <v>31</v>
      </c>
      <c r="B38" s="98" t="str">
        <f>IF('перелік будівель'!B38="","",'перелік будівель'!B38)</f>
        <v/>
      </c>
      <c r="C38" s="34"/>
      <c r="D38" s="99" t="e">
        <f t="shared" si="0"/>
        <v>#DIV/0!</v>
      </c>
      <c r="E38" s="100" t="str">
        <f>IF(C38="","",IF(C38/'перелік будівель'!D38&gt;1,C38/'перелік будівель'!D38,0.001))</f>
        <v/>
      </c>
      <c r="F38" s="34"/>
      <c r="G38" s="99" t="e">
        <f t="shared" si="1"/>
        <v>#DIV/0!</v>
      </c>
      <c r="H38" s="101" t="str">
        <f>IF(F38="","",F38/'перелік будівель'!D38)</f>
        <v/>
      </c>
      <c r="I38" s="15"/>
      <c r="J38" s="15"/>
    </row>
    <row r="39" spans="1:10">
      <c r="A39" s="97">
        <f>IF('перелік будівель'!A39="","",'перелік будівель'!A39)</f>
        <v>32</v>
      </c>
      <c r="B39" s="98" t="str">
        <f>IF('перелік будівель'!B39="","",'перелік будівель'!B39)</f>
        <v/>
      </c>
      <c r="C39" s="34"/>
      <c r="D39" s="99" t="e">
        <f t="shared" si="0"/>
        <v>#DIV/0!</v>
      </c>
      <c r="E39" s="100" t="str">
        <f>IF(C39="","",IF(C39/'перелік будівель'!D39&gt;1,C39/'перелік будівель'!D39,0.001))</f>
        <v/>
      </c>
      <c r="F39" s="34"/>
      <c r="G39" s="99" t="e">
        <f t="shared" si="1"/>
        <v>#DIV/0!</v>
      </c>
      <c r="H39" s="101" t="str">
        <f>IF(F39="","",F39/'перелік будівель'!D39)</f>
        <v/>
      </c>
      <c r="I39" s="15"/>
      <c r="J39" s="15"/>
    </row>
    <row r="40" spans="1:10">
      <c r="A40" s="97">
        <f>IF('перелік будівель'!A40="","",'перелік будівель'!A40)</f>
        <v>33</v>
      </c>
      <c r="B40" s="98" t="str">
        <f>IF('перелік будівель'!B40="","",'перелік будівель'!B40)</f>
        <v/>
      </c>
      <c r="C40" s="34"/>
      <c r="D40" s="99" t="e">
        <f t="shared" si="0"/>
        <v>#DIV/0!</v>
      </c>
      <c r="E40" s="100" t="str">
        <f>IF(C40="","",IF(C40/'перелік будівель'!D40&gt;1,C40/'перелік будівель'!D40,0.001))</f>
        <v/>
      </c>
      <c r="F40" s="34"/>
      <c r="G40" s="99" t="e">
        <f t="shared" si="1"/>
        <v>#DIV/0!</v>
      </c>
      <c r="H40" s="101" t="str">
        <f>IF(F40="","",F40/'перелік будівель'!D40)</f>
        <v/>
      </c>
      <c r="I40" s="15"/>
      <c r="J40" s="102"/>
    </row>
    <row r="41" spans="1:10">
      <c r="A41" s="97">
        <f>IF('перелік будівель'!A41="","",'перелік будівель'!A41)</f>
        <v>34</v>
      </c>
      <c r="B41" s="98" t="str">
        <f>IF('перелік будівель'!B41="","",'перелік будівель'!B41)</f>
        <v/>
      </c>
      <c r="C41" s="34"/>
      <c r="D41" s="99" t="e">
        <f t="shared" si="0"/>
        <v>#DIV/0!</v>
      </c>
      <c r="E41" s="100" t="str">
        <f>IF(C41="","",IF(C41/'перелік будівель'!D41&gt;1,C41/'перелік будівель'!D41,0.001))</f>
        <v/>
      </c>
      <c r="F41" s="34"/>
      <c r="G41" s="99" t="e">
        <f t="shared" si="1"/>
        <v>#DIV/0!</v>
      </c>
      <c r="H41" s="101" t="str">
        <f>IF(F41="","",F41/'перелік будівель'!D41)</f>
        <v/>
      </c>
      <c r="I41" s="15"/>
      <c r="J41" s="102"/>
    </row>
    <row r="42" spans="1:10">
      <c r="A42" s="97">
        <f>IF('перелік будівель'!A42="","",'перелік будівель'!A42)</f>
        <v>35</v>
      </c>
      <c r="B42" s="98" t="str">
        <f>IF('перелік будівель'!B42="","",'перелік будівель'!B42)</f>
        <v/>
      </c>
      <c r="C42" s="34"/>
      <c r="D42" s="99" t="e">
        <f t="shared" si="0"/>
        <v>#DIV/0!</v>
      </c>
      <c r="E42" s="100" t="str">
        <f>IF(C42="","",IF(C42/'перелік будівель'!D42&gt;1,C42/'перелік будівель'!D42,0.001))</f>
        <v/>
      </c>
      <c r="F42" s="103"/>
      <c r="G42" s="99" t="e">
        <f t="shared" si="1"/>
        <v>#DIV/0!</v>
      </c>
      <c r="H42" s="101" t="str">
        <f>IF(F42="","",F42/'перелік будівель'!D42)</f>
        <v/>
      </c>
      <c r="I42" s="15"/>
      <c r="J42" s="15"/>
    </row>
    <row r="43" spans="1:10">
      <c r="A43" s="97">
        <f>IF('перелік будівель'!A43="","",'перелік будівель'!A43)</f>
        <v>36</v>
      </c>
      <c r="B43" s="98" t="str">
        <f>IF('перелік будівель'!B43="","",'перелік будівель'!B43)</f>
        <v/>
      </c>
      <c r="C43" s="34"/>
      <c r="D43" s="99" t="e">
        <f t="shared" si="0"/>
        <v>#DIV/0!</v>
      </c>
      <c r="E43" s="100" t="str">
        <f>IF(C43="","",IF(C43/'перелік будівель'!D43&gt;1,C43/'перелік будівель'!D43,0.001))</f>
        <v/>
      </c>
      <c r="F43" s="103"/>
      <c r="G43" s="99" t="e">
        <f t="shared" si="1"/>
        <v>#DIV/0!</v>
      </c>
      <c r="H43" s="101" t="str">
        <f>IF(F43="","",F43/'перелік будівель'!D43)</f>
        <v/>
      </c>
      <c r="I43" s="15"/>
      <c r="J43" s="15"/>
    </row>
    <row r="44" spans="1:10">
      <c r="A44" s="97">
        <f>IF('перелік будівель'!A44="","",'перелік будівель'!A44)</f>
        <v>37</v>
      </c>
      <c r="B44" s="98" t="str">
        <f>IF('перелік будівель'!B44="","",'перелік будівель'!B44)</f>
        <v/>
      </c>
      <c r="C44" s="34"/>
      <c r="D44" s="99" t="e">
        <f t="shared" si="0"/>
        <v>#DIV/0!</v>
      </c>
      <c r="E44" s="100" t="str">
        <f>IF(C44="","",IF(C44/'перелік будівель'!D44&gt;1,C44/'перелік будівель'!D44,0.001))</f>
        <v/>
      </c>
      <c r="F44" s="103"/>
      <c r="G44" s="99" t="e">
        <f t="shared" si="1"/>
        <v>#DIV/0!</v>
      </c>
      <c r="H44" s="101" t="str">
        <f>IF(F44="","",F44/'перелік будівель'!D44)</f>
        <v/>
      </c>
      <c r="I44" s="15"/>
      <c r="J44" s="15"/>
    </row>
    <row r="45" spans="1:10">
      <c r="A45" s="97">
        <f>IF('перелік будівель'!A45="","",'перелік будівель'!A45)</f>
        <v>38</v>
      </c>
      <c r="B45" s="98" t="str">
        <f>IF('перелік будівель'!B45="","",'перелік будівель'!B45)</f>
        <v/>
      </c>
      <c r="C45" s="34"/>
      <c r="D45" s="99" t="e">
        <f t="shared" si="0"/>
        <v>#DIV/0!</v>
      </c>
      <c r="E45" s="100" t="str">
        <f>IF(C45="","",IF(C45/'перелік будівель'!D45&gt;1,C45/'перелік будівель'!D45,0.001))</f>
        <v/>
      </c>
      <c r="F45" s="103"/>
      <c r="G45" s="99" t="e">
        <f t="shared" si="1"/>
        <v>#DIV/0!</v>
      </c>
      <c r="H45" s="101" t="str">
        <f>IF(F45="","",F45/'перелік будівель'!D45)</f>
        <v/>
      </c>
      <c r="I45" s="15"/>
      <c r="J45" s="102"/>
    </row>
    <row r="46" spans="1:10">
      <c r="A46" s="97">
        <f>IF('перелік будівель'!A46="","",'перелік будівель'!A46)</f>
        <v>39</v>
      </c>
      <c r="B46" s="98" t="str">
        <f>IF('перелік будівель'!B46="","",'перелік будівель'!B46)</f>
        <v/>
      </c>
      <c r="C46" s="34"/>
      <c r="D46" s="99" t="e">
        <f t="shared" si="0"/>
        <v>#DIV/0!</v>
      </c>
      <c r="E46" s="100" t="str">
        <f>IF(C46="","",IF(C46/'перелік будівель'!D46&gt;1,C46/'перелік будівель'!D46,0.001))</f>
        <v/>
      </c>
      <c r="F46" s="103"/>
      <c r="G46" s="99" t="e">
        <f t="shared" si="1"/>
        <v>#DIV/0!</v>
      </c>
      <c r="H46" s="101" t="str">
        <f>IF(F46="","",F46/'перелік будівель'!D46)</f>
        <v/>
      </c>
      <c r="I46" s="15"/>
      <c r="J46" s="102"/>
    </row>
    <row r="47" spans="1:10">
      <c r="A47" s="97">
        <f>IF('перелік будівель'!A47="","",'перелік будівель'!A47)</f>
        <v>40</v>
      </c>
      <c r="B47" s="98" t="str">
        <f>IF('перелік будівель'!B47="","",'перелік будівель'!B47)</f>
        <v/>
      </c>
      <c r="C47" s="34"/>
      <c r="D47" s="99" t="e">
        <f t="shared" si="0"/>
        <v>#DIV/0!</v>
      </c>
      <c r="E47" s="100" t="str">
        <f>IF(C47="","",IF(C47/'перелік будівель'!D47&gt;1,C47/'перелік будівель'!D47,0.001))</f>
        <v/>
      </c>
      <c r="F47" s="103"/>
      <c r="G47" s="99" t="e">
        <f t="shared" si="1"/>
        <v>#DIV/0!</v>
      </c>
      <c r="H47" s="101" t="str">
        <f>IF(F47="","",F47/'перелік будівель'!D47)</f>
        <v/>
      </c>
      <c r="I47" s="15"/>
      <c r="J47" s="15"/>
    </row>
    <row r="48" spans="1:10">
      <c r="A48" s="97">
        <f>IF('перелік будівель'!A48="","",'перелік будівель'!A48)</f>
        <v>41</v>
      </c>
      <c r="B48" s="98" t="str">
        <f>IF('перелік будівель'!B48="","",'перелік будівель'!B48)</f>
        <v/>
      </c>
      <c r="C48" s="34"/>
      <c r="D48" s="99" t="e">
        <f t="shared" si="0"/>
        <v>#DIV/0!</v>
      </c>
      <c r="E48" s="100" t="str">
        <f>IF(C48="","",IF(C48/'перелік будівель'!D48&gt;1,C48/'перелік будівель'!D48,0.001))</f>
        <v/>
      </c>
      <c r="F48" s="103"/>
      <c r="G48" s="99" t="e">
        <f t="shared" si="1"/>
        <v>#DIV/0!</v>
      </c>
      <c r="H48" s="101" t="str">
        <f>IF(F48="","",F48/'перелік будівель'!D48)</f>
        <v/>
      </c>
      <c r="I48" s="15"/>
      <c r="J48" s="15"/>
    </row>
    <row r="49" spans="1:10">
      <c r="A49" s="97">
        <f>IF('перелік будівель'!A49="","",'перелік будівель'!A49)</f>
        <v>42</v>
      </c>
      <c r="B49" s="98" t="str">
        <f>IF('перелік будівель'!B49="","",'перелік будівель'!B49)</f>
        <v/>
      </c>
      <c r="C49" s="34"/>
      <c r="D49" s="99" t="e">
        <f t="shared" si="0"/>
        <v>#DIV/0!</v>
      </c>
      <c r="E49" s="100" t="str">
        <f>IF(C49="","",IF(C49/'перелік будівель'!D49&gt;1,C49/'перелік будівель'!D49,0.001))</f>
        <v/>
      </c>
      <c r="F49" s="103"/>
      <c r="G49" s="99" t="e">
        <f t="shared" si="1"/>
        <v>#DIV/0!</v>
      </c>
      <c r="H49" s="101" t="str">
        <f>IF(F49="","",F49/'перелік будівель'!D49)</f>
        <v/>
      </c>
      <c r="I49" s="15"/>
      <c r="J49" s="15"/>
    </row>
    <row r="50" spans="1:10">
      <c r="A50" s="97">
        <f>IF('перелік будівель'!A50="","",'перелік будівель'!A50)</f>
        <v>43</v>
      </c>
      <c r="B50" s="98" t="str">
        <f>IF('перелік будівель'!B50="","",'перелік будівель'!B50)</f>
        <v/>
      </c>
      <c r="C50" s="34"/>
      <c r="D50" s="99" t="e">
        <f t="shared" si="0"/>
        <v>#DIV/0!</v>
      </c>
      <c r="E50" s="100" t="str">
        <f>IF(C50="","",IF(C50/'перелік будівель'!D50&gt;1,C50/'перелік будівель'!D50,0.001))</f>
        <v/>
      </c>
      <c r="F50" s="103"/>
      <c r="G50" s="99" t="e">
        <f t="shared" si="1"/>
        <v>#DIV/0!</v>
      </c>
      <c r="H50" s="101" t="str">
        <f>IF(F50="","",F50/'перелік будівель'!D50)</f>
        <v/>
      </c>
      <c r="I50" s="15"/>
      <c r="J50" s="102"/>
    </row>
    <row r="51" spans="1:10">
      <c r="A51" s="97">
        <f>IF('перелік будівель'!A51="","",'перелік будівель'!A51)</f>
        <v>44</v>
      </c>
      <c r="B51" s="98" t="str">
        <f>IF('перелік будівель'!B51="","",'перелік будівель'!B51)</f>
        <v/>
      </c>
      <c r="C51" s="34"/>
      <c r="D51" s="99" t="e">
        <f t="shared" si="0"/>
        <v>#DIV/0!</v>
      </c>
      <c r="E51" s="100" t="str">
        <f>IF(C51="","",IF(C51/'перелік будівель'!D51&gt;1,C51/'перелік будівель'!D51,0.001))</f>
        <v/>
      </c>
      <c r="F51" s="103"/>
      <c r="G51" s="99" t="e">
        <f t="shared" si="1"/>
        <v>#DIV/0!</v>
      </c>
      <c r="H51" s="101" t="str">
        <f>IF(F51="","",F51/'перелік будівель'!D51)</f>
        <v/>
      </c>
      <c r="I51" s="15"/>
      <c r="J51" s="102"/>
    </row>
    <row r="52" spans="1:10">
      <c r="A52" s="97">
        <f>IF('перелік будівель'!A52="","",'перелік будівель'!A52)</f>
        <v>45</v>
      </c>
      <c r="B52" s="98" t="str">
        <f>IF('перелік будівель'!B52="","",'перелік будівель'!B52)</f>
        <v/>
      </c>
      <c r="C52" s="34"/>
      <c r="D52" s="99" t="e">
        <f t="shared" si="0"/>
        <v>#DIV/0!</v>
      </c>
      <c r="E52" s="100" t="str">
        <f>IF(C52="","",IF(C52/'перелік будівель'!D52&gt;1,C52/'перелік будівель'!D52,0.001))</f>
        <v/>
      </c>
      <c r="F52" s="103"/>
      <c r="G52" s="99" t="e">
        <f t="shared" si="1"/>
        <v>#DIV/0!</v>
      </c>
      <c r="H52" s="101" t="str">
        <f>IF(F52="","",F52/'перелік будівель'!D52)</f>
        <v/>
      </c>
      <c r="I52" s="15"/>
      <c r="J52" s="15"/>
    </row>
    <row r="53" spans="1:10">
      <c r="A53" s="97">
        <f>IF('перелік будівель'!A53="","",'перелік будівель'!A53)</f>
        <v>46</v>
      </c>
      <c r="B53" s="98" t="str">
        <f>IF('перелік будівель'!B53="","",'перелік будівель'!B53)</f>
        <v/>
      </c>
      <c r="C53" s="34"/>
      <c r="D53" s="99" t="e">
        <f t="shared" si="0"/>
        <v>#DIV/0!</v>
      </c>
      <c r="E53" s="100" t="str">
        <f>IF(C53="","",IF(C53/'перелік будівель'!D53&gt;1,C53/'перелік будівель'!D53,0.001))</f>
        <v/>
      </c>
      <c r="F53" s="103"/>
      <c r="G53" s="99" t="e">
        <f t="shared" si="1"/>
        <v>#DIV/0!</v>
      </c>
      <c r="H53" s="101" t="str">
        <f>IF(F53="","",F53/'перелік будівель'!D53)</f>
        <v/>
      </c>
      <c r="I53" s="15"/>
      <c r="J53" s="15"/>
    </row>
    <row r="54" spans="1:10">
      <c r="A54" s="97">
        <f>IF('перелік будівель'!A54="","",'перелік будівель'!A54)</f>
        <v>47</v>
      </c>
      <c r="B54" s="98" t="str">
        <f>IF('перелік будівель'!B54="","",'перелік будівель'!B54)</f>
        <v/>
      </c>
      <c r="C54" s="34"/>
      <c r="D54" s="99" t="e">
        <f t="shared" si="0"/>
        <v>#DIV/0!</v>
      </c>
      <c r="E54" s="100" t="str">
        <f>IF(C54="","",IF(C54/'перелік будівель'!D54&gt;1,C54/'перелік будівель'!D54,0.001))</f>
        <v/>
      </c>
      <c r="F54" s="103"/>
      <c r="G54" s="99" t="e">
        <f t="shared" si="1"/>
        <v>#DIV/0!</v>
      </c>
      <c r="H54" s="101" t="str">
        <f>IF(F54="","",F54/'перелік будівель'!D54)</f>
        <v/>
      </c>
      <c r="I54" s="15"/>
      <c r="J54" s="15"/>
    </row>
    <row r="55" spans="1:10">
      <c r="A55" s="97">
        <f>IF('перелік будівель'!A55="","",'перелік будівель'!A55)</f>
        <v>48</v>
      </c>
      <c r="B55" s="98" t="str">
        <f>IF('перелік будівель'!B55="","",'перелік будівель'!B55)</f>
        <v/>
      </c>
      <c r="C55" s="34"/>
      <c r="D55" s="99" t="e">
        <f t="shared" si="0"/>
        <v>#DIV/0!</v>
      </c>
      <c r="E55" s="100" t="str">
        <f>IF(C55="","",IF(C55/'перелік будівель'!D55&gt;1,C55/'перелік будівель'!D55,0.001))</f>
        <v/>
      </c>
      <c r="F55" s="103"/>
      <c r="G55" s="99" t="e">
        <f t="shared" si="1"/>
        <v>#DIV/0!</v>
      </c>
      <c r="H55" s="101" t="str">
        <f>IF(F55="","",F55/'перелік будівель'!D55)</f>
        <v/>
      </c>
      <c r="I55" s="15"/>
      <c r="J55" s="102"/>
    </row>
    <row r="56" spans="1:10">
      <c r="A56" s="97">
        <f>IF('перелік будівель'!A56="","",'перелік будівель'!A56)</f>
        <v>49</v>
      </c>
      <c r="B56" s="98" t="str">
        <f>IF('перелік будівель'!B56="","",'перелік будівель'!B56)</f>
        <v/>
      </c>
      <c r="C56" s="104"/>
      <c r="D56" s="99" t="e">
        <f t="shared" si="0"/>
        <v>#DIV/0!</v>
      </c>
      <c r="E56" s="100" t="str">
        <f>IF(C56="","",IF(C56/'перелік будівель'!D56&gt;1,C56/'перелік будівель'!D56,0.001))</f>
        <v/>
      </c>
      <c r="F56" s="103"/>
      <c r="G56" s="99" t="e">
        <f t="shared" si="1"/>
        <v>#DIV/0!</v>
      </c>
      <c r="H56" s="101" t="str">
        <f>IF(F56="","",F56/'перелік будівель'!D56)</f>
        <v/>
      </c>
      <c r="I56" s="15"/>
      <c r="J56" s="102"/>
    </row>
    <row r="57" spans="1:10">
      <c r="A57" s="97">
        <f>IF('перелік будівель'!A57="","",'перелік будівель'!A57)</f>
        <v>50</v>
      </c>
      <c r="B57" s="98" t="str">
        <f>IF('перелік будівель'!B57="","",'перелік будівель'!B57)</f>
        <v/>
      </c>
      <c r="C57" s="104"/>
      <c r="D57" s="99" t="e">
        <f t="shared" si="0"/>
        <v>#DIV/0!</v>
      </c>
      <c r="E57" s="100" t="str">
        <f>IF(C57="","",IF(C57/'перелік будівель'!D57&gt;1,C57/'перелік будівель'!D57,0.001))</f>
        <v/>
      </c>
      <c r="F57" s="103"/>
      <c r="G57" s="99" t="e">
        <f t="shared" si="1"/>
        <v>#DIV/0!</v>
      </c>
      <c r="H57" s="101" t="str">
        <f>IF(F57="","",F57/'перелік будівель'!D57)</f>
        <v/>
      </c>
      <c r="I57" s="15"/>
      <c r="J57" s="15"/>
    </row>
    <row r="58" spans="1:10">
      <c r="A58" s="97">
        <f>IF('перелік будівель'!A58="","",'перелік будівель'!A58)</f>
        <v>51</v>
      </c>
      <c r="B58" s="98" t="str">
        <f>IF('перелік будівель'!B58="","",'перелік будівель'!B58)</f>
        <v/>
      </c>
      <c r="C58" s="104"/>
      <c r="D58" s="99" t="e">
        <f t="shared" si="0"/>
        <v>#DIV/0!</v>
      </c>
      <c r="E58" s="100" t="str">
        <f>IF(C58="","",IF(C58/'перелік будівель'!D58&gt;1,C58/'перелік будівель'!D58,0.001))</f>
        <v/>
      </c>
      <c r="F58" s="103"/>
      <c r="G58" s="99" t="e">
        <f t="shared" si="1"/>
        <v>#DIV/0!</v>
      </c>
      <c r="H58" s="101" t="str">
        <f>IF(F58="","",F58/'перелік будівель'!D58)</f>
        <v/>
      </c>
      <c r="I58" s="15"/>
      <c r="J58" s="15"/>
    </row>
    <row r="59" spans="1:10">
      <c r="A59" s="97">
        <f>IF('перелік будівель'!A59="","",'перелік будівель'!A59)</f>
        <v>52</v>
      </c>
      <c r="B59" s="98" t="str">
        <f>IF('перелік будівель'!B59="","",'перелік будівель'!B59)</f>
        <v/>
      </c>
      <c r="C59" s="104"/>
      <c r="D59" s="99" t="e">
        <f t="shared" si="0"/>
        <v>#DIV/0!</v>
      </c>
      <c r="E59" s="100" t="str">
        <f>IF(C59="","",IF(C59/'перелік будівель'!D59&gt;1,C59/'перелік будівель'!D59,0.001))</f>
        <v/>
      </c>
      <c r="F59" s="103"/>
      <c r="G59" s="99" t="e">
        <f t="shared" si="1"/>
        <v>#DIV/0!</v>
      </c>
      <c r="H59" s="101" t="str">
        <f>IF(F59="","",F59/'перелік будівель'!D59)</f>
        <v/>
      </c>
      <c r="I59" s="15"/>
      <c r="J59" s="15"/>
    </row>
    <row r="60" spans="1:10">
      <c r="A60" s="97">
        <f>IF('перелік будівель'!A60="","",'перелік будівель'!A60)</f>
        <v>53</v>
      </c>
      <c r="B60" s="98" t="str">
        <f>IF('перелік будівель'!B60="","",'перелік будівель'!B60)</f>
        <v/>
      </c>
      <c r="C60" s="104"/>
      <c r="D60" s="99" t="e">
        <f t="shared" si="0"/>
        <v>#DIV/0!</v>
      </c>
      <c r="E60" s="100" t="str">
        <f>IF(C60="","",IF(C60/'перелік будівель'!D60&gt;1,C60/'перелік будівель'!D60,0.001))</f>
        <v/>
      </c>
      <c r="F60" s="103"/>
      <c r="G60" s="99" t="e">
        <f t="shared" si="1"/>
        <v>#DIV/0!</v>
      </c>
      <c r="H60" s="101" t="str">
        <f>IF(F60="","",F60/'перелік будівель'!D60)</f>
        <v/>
      </c>
      <c r="I60" s="15"/>
      <c r="J60" s="15"/>
    </row>
    <row r="61" spans="1:10">
      <c r="A61" s="97">
        <f>IF('перелік будівель'!A61="","",'перелік будівель'!A61)</f>
        <v>54</v>
      </c>
      <c r="B61" s="98" t="str">
        <f>IF('перелік будівель'!B61="","",'перелік будівель'!B61)</f>
        <v/>
      </c>
      <c r="C61" s="104"/>
      <c r="D61" s="99" t="e">
        <f t="shared" si="0"/>
        <v>#DIV/0!</v>
      </c>
      <c r="E61" s="100" t="str">
        <f>IF(C61="","",IF(C61/'перелік будівель'!D61&gt;1,C61/'перелік будівель'!D61,0.001))</f>
        <v/>
      </c>
      <c r="F61" s="103"/>
      <c r="G61" s="99" t="e">
        <f t="shared" si="1"/>
        <v>#DIV/0!</v>
      </c>
      <c r="H61" s="101" t="str">
        <f>IF(F61="","",F61/'перелік будівель'!D61)</f>
        <v/>
      </c>
      <c r="I61" s="15"/>
      <c r="J61" s="105"/>
    </row>
    <row r="62" spans="1:10">
      <c r="A62" s="97">
        <f>IF('перелік будівель'!A62="","",'перелік будівель'!A62)</f>
        <v>55</v>
      </c>
      <c r="B62" s="98" t="str">
        <f>IF('перелік будівель'!B62="","",'перелік будівель'!B62)</f>
        <v/>
      </c>
      <c r="C62" s="104"/>
      <c r="D62" s="99" t="e">
        <f t="shared" si="0"/>
        <v>#DIV/0!</v>
      </c>
      <c r="E62" s="100" t="str">
        <f>IF(C62="","",IF(C62/'перелік будівель'!D62&gt;1,C62/'перелік будівель'!D62,0.001))</f>
        <v/>
      </c>
      <c r="F62" s="103"/>
      <c r="G62" s="99" t="e">
        <f t="shared" si="1"/>
        <v>#DIV/0!</v>
      </c>
      <c r="H62" s="101" t="str">
        <f>IF(F62="","",F62/'перелік будівель'!D62)</f>
        <v/>
      </c>
      <c r="I62" s="105"/>
      <c r="J62" s="15"/>
    </row>
    <row r="63" spans="1:10">
      <c r="A63" s="97">
        <f>IF('перелік будівель'!A63="","",'перелік будівель'!A63)</f>
        <v>56</v>
      </c>
      <c r="B63" s="98" t="str">
        <f>IF('перелік будівель'!B63="","",'перелік будівель'!B63)</f>
        <v/>
      </c>
      <c r="C63" s="104"/>
      <c r="D63" s="99" t="e">
        <f t="shared" si="0"/>
        <v>#DIV/0!</v>
      </c>
      <c r="E63" s="100" t="str">
        <f>IF(C63="","",IF(C63/'перелік будівель'!D63&gt;1,C63/'перелік будівель'!D63,0.001))</f>
        <v/>
      </c>
      <c r="F63" s="103"/>
      <c r="G63" s="99" t="e">
        <f t="shared" si="1"/>
        <v>#DIV/0!</v>
      </c>
      <c r="H63" s="101" t="str">
        <f>IF(F63="","",F63/'перелік будівель'!D63)</f>
        <v/>
      </c>
      <c r="I63" s="105"/>
      <c r="J63" s="15"/>
    </row>
    <row r="64" spans="1:10">
      <c r="A64" s="97">
        <f>IF('перелік будівель'!A64="","",'перелік будівель'!A64)</f>
        <v>57</v>
      </c>
      <c r="B64" s="98" t="str">
        <f>IF('перелік будівель'!B64="","",'перелік будівель'!B64)</f>
        <v/>
      </c>
      <c r="C64" s="104"/>
      <c r="D64" s="99" t="e">
        <f t="shared" si="0"/>
        <v>#DIV/0!</v>
      </c>
      <c r="E64" s="100" t="str">
        <f>IF(C64="","",IF(C64/'перелік будівель'!D64&gt;1,C64/'перелік будівель'!D64,0.001))</f>
        <v/>
      </c>
      <c r="F64" s="103"/>
      <c r="G64" s="99" t="e">
        <f t="shared" si="1"/>
        <v>#DIV/0!</v>
      </c>
      <c r="H64" s="101" t="str">
        <f>IF(F64="","",F64/'перелік будівель'!D64)</f>
        <v/>
      </c>
      <c r="I64" s="105"/>
      <c r="J64" s="15"/>
    </row>
    <row r="65" spans="1:9">
      <c r="A65" s="97">
        <f>IF('перелік будівель'!A65="","",'перелік будівель'!A65)</f>
        <v>58</v>
      </c>
      <c r="B65" s="98" t="str">
        <f>IF('перелік будівель'!B65="","",'перелік будівель'!B65)</f>
        <v/>
      </c>
      <c r="C65" s="104"/>
      <c r="D65" s="99" t="e">
        <f t="shared" si="0"/>
        <v>#DIV/0!</v>
      </c>
      <c r="E65" s="100" t="str">
        <f>IF(C65="","",IF(C65/'перелік будівель'!D65&gt;1,C65/'перелік будівель'!D65,0.001))</f>
        <v/>
      </c>
      <c r="F65" s="103"/>
      <c r="G65" s="99" t="e">
        <f t="shared" si="1"/>
        <v>#DIV/0!</v>
      </c>
      <c r="H65" s="101" t="str">
        <f>IF(F65="","",F65/'перелік будівель'!D65)</f>
        <v/>
      </c>
      <c r="I65" s="105"/>
    </row>
    <row r="66" spans="1:9">
      <c r="A66" s="97">
        <f>IF('перелік будівель'!A66="","",'перелік будівель'!A66)</f>
        <v>59</v>
      </c>
      <c r="B66" s="98" t="str">
        <f>IF('перелік будівель'!B66="","",'перелік будівель'!B66)</f>
        <v/>
      </c>
      <c r="C66" s="104"/>
      <c r="D66" s="99" t="e">
        <f t="shared" si="0"/>
        <v>#DIV/0!</v>
      </c>
      <c r="E66" s="100" t="str">
        <f>IF(C66="","",IF(C66/'перелік будівель'!D66&gt;1,C66/'перелік будівель'!D66,0.001))</f>
        <v/>
      </c>
      <c r="F66" s="103"/>
      <c r="G66" s="99" t="e">
        <f t="shared" si="1"/>
        <v>#DIV/0!</v>
      </c>
      <c r="H66" s="101" t="str">
        <f>IF(F66="","",F66/'перелік будівель'!D66)</f>
        <v/>
      </c>
      <c r="I66" s="105"/>
    </row>
    <row r="67" spans="1:9">
      <c r="A67" s="97">
        <f>IF('перелік будівель'!A67="","",'перелік будівель'!A67)</f>
        <v>60</v>
      </c>
      <c r="B67" s="98" t="str">
        <f>IF('перелік будівель'!B67="","",'перелік будівель'!B67)</f>
        <v/>
      </c>
      <c r="C67" s="104"/>
      <c r="D67" s="99" t="e">
        <f t="shared" si="0"/>
        <v>#DIV/0!</v>
      </c>
      <c r="E67" s="100" t="str">
        <f>IF(C67="","",IF(C67/'перелік будівель'!D67&gt;1,C67/'перелік будівель'!D67,0.001))</f>
        <v/>
      </c>
      <c r="F67" s="103"/>
      <c r="G67" s="99" t="e">
        <f t="shared" si="1"/>
        <v>#DIV/0!</v>
      </c>
      <c r="H67" s="101" t="str">
        <f>IF(F67="","",F67/'перелік будівель'!D67)</f>
        <v/>
      </c>
      <c r="I67" s="105"/>
    </row>
    <row r="68" spans="1:9">
      <c r="A68" s="97">
        <f>IF('перелік будівель'!A68="","",'перелік будівель'!A68)</f>
        <v>61</v>
      </c>
      <c r="B68" s="98" t="str">
        <f>IF('перелік будівель'!B68="","",'перелік будівель'!B68)</f>
        <v/>
      </c>
      <c r="C68" s="104"/>
      <c r="D68" s="99" t="e">
        <f t="shared" si="0"/>
        <v>#DIV/0!</v>
      </c>
      <c r="E68" s="100" t="str">
        <f>IF(C68="","",IF(C68/'перелік будівель'!D68&gt;1,C68/'перелік будівель'!D68,0.001))</f>
        <v/>
      </c>
      <c r="F68" s="103"/>
      <c r="G68" s="99" t="e">
        <f t="shared" si="1"/>
        <v>#DIV/0!</v>
      </c>
      <c r="H68" s="101" t="str">
        <f>IF(F68="","",F68/'перелік будівель'!D68)</f>
        <v/>
      </c>
      <c r="I68" s="15"/>
    </row>
    <row r="69" spans="1:9">
      <c r="A69" s="97">
        <f>IF('перелік будівель'!A69="","",'перелік будівель'!A69)</f>
        <v>62</v>
      </c>
      <c r="B69" s="98" t="str">
        <f>IF('перелік будівель'!B69="","",'перелік будівель'!B69)</f>
        <v/>
      </c>
      <c r="C69" s="104"/>
      <c r="D69" s="99" t="e">
        <f t="shared" si="0"/>
        <v>#DIV/0!</v>
      </c>
      <c r="E69" s="100" t="str">
        <f>IF(C69="","",IF(C69/'перелік будівель'!D69&gt;1,C69/'перелік будівель'!D69,0.001))</f>
        <v/>
      </c>
      <c r="F69" s="103"/>
      <c r="G69" s="99" t="e">
        <f t="shared" si="1"/>
        <v>#DIV/0!</v>
      </c>
      <c r="H69" s="101" t="str">
        <f>IF(F69="","",F69/'перелік будівель'!D69)</f>
        <v/>
      </c>
      <c r="I69" s="15"/>
    </row>
    <row r="70" spans="1:9">
      <c r="A70" s="97">
        <f>IF('перелік будівель'!A70="","",'перелік будівель'!A70)</f>
        <v>63</v>
      </c>
      <c r="B70" s="98" t="str">
        <f>IF('перелік будівель'!B70="","",'перелік будівель'!B70)</f>
        <v/>
      </c>
      <c r="C70" s="104"/>
      <c r="D70" s="99" t="e">
        <f t="shared" si="0"/>
        <v>#DIV/0!</v>
      </c>
      <c r="E70" s="100" t="str">
        <f>IF(C70="","",IF(C70/'перелік будівель'!D70&gt;1,C70/'перелік будівель'!D70,0.001))</f>
        <v/>
      </c>
      <c r="F70" s="103"/>
      <c r="G70" s="99" t="e">
        <f t="shared" si="1"/>
        <v>#DIV/0!</v>
      </c>
      <c r="H70" s="101" t="str">
        <f>IF(F70="","",F70/'перелік будівель'!D70)</f>
        <v/>
      </c>
      <c r="I70" s="15"/>
    </row>
    <row r="71" spans="1:9">
      <c r="A71" s="97">
        <f>IF('перелік будівель'!A71="","",'перелік будівель'!A71)</f>
        <v>64</v>
      </c>
      <c r="B71" s="98" t="str">
        <f>IF('перелік будівель'!B71="","",'перелік будівель'!B71)</f>
        <v/>
      </c>
      <c r="C71" s="104"/>
      <c r="D71" s="99" t="e">
        <f t="shared" si="0"/>
        <v>#DIV/0!</v>
      </c>
      <c r="E71" s="100" t="str">
        <f>IF(C71="","",IF(C71/'перелік будівель'!D71&gt;1,C71/'перелік будівель'!D71,0.001))</f>
        <v/>
      </c>
      <c r="F71" s="103"/>
      <c r="G71" s="99" t="e">
        <f t="shared" si="1"/>
        <v>#DIV/0!</v>
      </c>
      <c r="H71" s="101" t="str">
        <f>IF(F71="","",F71/'перелік будівель'!D71)</f>
        <v/>
      </c>
      <c r="I71" s="15"/>
    </row>
    <row r="72" spans="1:9">
      <c r="A72" s="97">
        <f>IF('перелік будівель'!A72="","",'перелік будівель'!A72)</f>
        <v>65</v>
      </c>
      <c r="B72" s="98" t="str">
        <f>IF('перелік будівель'!B72="","",'перелік будівель'!B72)</f>
        <v/>
      </c>
      <c r="C72" s="104"/>
      <c r="D72" s="99" t="e">
        <f t="shared" si="0"/>
        <v>#DIV/0!</v>
      </c>
      <c r="E72" s="100" t="str">
        <f>IF(C72="","",IF(C72/'перелік будівель'!D72&gt;1,C72/'перелік будівель'!D72,0.001))</f>
        <v/>
      </c>
      <c r="F72" s="103"/>
      <c r="G72" s="99" t="e">
        <f t="shared" si="1"/>
        <v>#DIV/0!</v>
      </c>
      <c r="H72" s="101" t="str">
        <f>IF(F72="","",F72/'перелік будівель'!D72)</f>
        <v/>
      </c>
      <c r="I72" s="15"/>
    </row>
    <row r="73" spans="1:9">
      <c r="A73" s="97">
        <f>IF('перелік будівель'!A73="","",'перелік будівель'!A73)</f>
        <v>66</v>
      </c>
      <c r="B73" s="98" t="str">
        <f>IF('перелік будівель'!B73="","",'перелік будівель'!B73)</f>
        <v/>
      </c>
      <c r="C73" s="104"/>
      <c r="D73" s="99" t="e">
        <f t="shared" ref="D73:D136" si="2">C73/$C$140</f>
        <v>#DIV/0!</v>
      </c>
      <c r="E73" s="100" t="str">
        <f>IF(C73="","",IF(C73/'перелік будівель'!D73&gt;1,C73/'перелік будівель'!D73,0.001))</f>
        <v/>
      </c>
      <c r="F73" s="103"/>
      <c r="G73" s="99" t="e">
        <f t="shared" ref="G73:G136" si="3">F73/$F$140</f>
        <v>#DIV/0!</v>
      </c>
      <c r="H73" s="101" t="str">
        <f>IF(F73="","",F73/'перелік будівель'!D73)</f>
        <v/>
      </c>
      <c r="I73" s="15"/>
    </row>
    <row r="74" spans="1:9">
      <c r="A74" s="97">
        <f>IF('перелік будівель'!A74="","",'перелік будівель'!A74)</f>
        <v>67</v>
      </c>
      <c r="B74" s="98" t="str">
        <f>IF('перелік будівель'!B74="","",'перелік будівель'!B74)</f>
        <v/>
      </c>
      <c r="C74" s="104"/>
      <c r="D74" s="99" t="e">
        <f t="shared" si="2"/>
        <v>#DIV/0!</v>
      </c>
      <c r="E74" s="100" t="str">
        <f>IF(C74="","",IF(C74/'перелік будівель'!D74&gt;1,C74/'перелік будівель'!D74,0.001))</f>
        <v/>
      </c>
      <c r="F74" s="103"/>
      <c r="G74" s="99" t="e">
        <f t="shared" si="3"/>
        <v>#DIV/0!</v>
      </c>
      <c r="H74" s="101" t="str">
        <f>IF(F74="","",F74/'перелік будівель'!D74)</f>
        <v/>
      </c>
      <c r="I74" s="15"/>
    </row>
    <row r="75" spans="1:9">
      <c r="A75" s="97">
        <f>IF('перелік будівель'!A75="","",'перелік будівель'!A75)</f>
        <v>68</v>
      </c>
      <c r="B75" s="98" t="str">
        <f>IF('перелік будівель'!B75="","",'перелік будівель'!B75)</f>
        <v/>
      </c>
      <c r="C75" s="104"/>
      <c r="D75" s="99" t="e">
        <f t="shared" si="2"/>
        <v>#DIV/0!</v>
      </c>
      <c r="E75" s="100" t="str">
        <f>IF(C75="","",IF(C75/'перелік будівель'!D75&gt;1,C75/'перелік будівель'!D75,0.001))</f>
        <v/>
      </c>
      <c r="F75" s="103"/>
      <c r="G75" s="99" t="e">
        <f t="shared" si="3"/>
        <v>#DIV/0!</v>
      </c>
      <c r="H75" s="101" t="str">
        <f>IF(F75="","",F75/'перелік будівель'!D75)</f>
        <v/>
      </c>
      <c r="I75" s="15"/>
    </row>
    <row r="76" spans="1:9">
      <c r="A76" s="97">
        <f>IF('перелік будівель'!A76="","",'перелік будівель'!A76)</f>
        <v>69</v>
      </c>
      <c r="B76" s="98" t="str">
        <f>IF('перелік будівель'!B76="","",'перелік будівель'!B76)</f>
        <v/>
      </c>
      <c r="C76" s="104"/>
      <c r="D76" s="99" t="e">
        <f t="shared" si="2"/>
        <v>#DIV/0!</v>
      </c>
      <c r="E76" s="100" t="str">
        <f>IF(C76="","",IF(C76/'перелік будівель'!D76&gt;1,C76/'перелік будівель'!D76,0.001))</f>
        <v/>
      </c>
      <c r="F76" s="103"/>
      <c r="G76" s="99" t="e">
        <f t="shared" si="3"/>
        <v>#DIV/0!</v>
      </c>
      <c r="H76" s="101" t="str">
        <f>IF(F76="","",F76/'перелік будівель'!D76)</f>
        <v/>
      </c>
      <c r="I76" s="15"/>
    </row>
    <row r="77" spans="1:9">
      <c r="A77" s="97">
        <f>IF('перелік будівель'!A77="","",'перелік будівель'!A77)</f>
        <v>70</v>
      </c>
      <c r="B77" s="98" t="str">
        <f>IF('перелік будівель'!B77="","",'перелік будівель'!B77)</f>
        <v/>
      </c>
      <c r="C77" s="104"/>
      <c r="D77" s="99" t="e">
        <f t="shared" si="2"/>
        <v>#DIV/0!</v>
      </c>
      <c r="E77" s="100" t="str">
        <f>IF(C77="","",IF(C77/'перелік будівель'!D77&gt;1,C77/'перелік будівель'!D77,0.001))</f>
        <v/>
      </c>
      <c r="F77" s="103"/>
      <c r="G77" s="99" t="e">
        <f t="shared" si="3"/>
        <v>#DIV/0!</v>
      </c>
      <c r="H77" s="101" t="str">
        <f>IF(F77="","",F77/'перелік будівель'!D77)</f>
        <v/>
      </c>
      <c r="I77" s="15"/>
    </row>
    <row r="78" spans="1:9">
      <c r="A78" s="97">
        <f>IF('перелік будівель'!A78="","",'перелік будівель'!A78)</f>
        <v>71</v>
      </c>
      <c r="B78" s="98" t="str">
        <f>IF('перелік будівель'!B78="","",'перелік будівель'!B78)</f>
        <v/>
      </c>
      <c r="C78" s="104"/>
      <c r="D78" s="99" t="e">
        <f t="shared" si="2"/>
        <v>#DIV/0!</v>
      </c>
      <c r="E78" s="100" t="str">
        <f>IF(C78="","",IF(C78/'перелік будівель'!D78&gt;1,C78/'перелік будівель'!D78,0.001))</f>
        <v/>
      </c>
      <c r="F78" s="103"/>
      <c r="G78" s="99" t="e">
        <f t="shared" si="3"/>
        <v>#DIV/0!</v>
      </c>
      <c r="H78" s="101" t="str">
        <f>IF(F78="","",F78/'перелік будівель'!D78)</f>
        <v/>
      </c>
      <c r="I78" s="15"/>
    </row>
    <row r="79" spans="1:9">
      <c r="A79" s="97">
        <f>IF('перелік будівель'!A79="","",'перелік будівель'!A79)</f>
        <v>72</v>
      </c>
      <c r="B79" s="98" t="str">
        <f>IF('перелік будівель'!B79="","",'перелік будівель'!B79)</f>
        <v/>
      </c>
      <c r="C79" s="104"/>
      <c r="D79" s="99" t="e">
        <f t="shared" si="2"/>
        <v>#DIV/0!</v>
      </c>
      <c r="E79" s="100" t="str">
        <f>IF(C79="","",IF(C79/'перелік будівель'!D79&gt;1,C79/'перелік будівель'!D79,0.001))</f>
        <v/>
      </c>
      <c r="F79" s="103"/>
      <c r="G79" s="99" t="e">
        <f t="shared" si="3"/>
        <v>#DIV/0!</v>
      </c>
      <c r="H79" s="101" t="str">
        <f>IF(F79="","",F79/'перелік будівель'!D79)</f>
        <v/>
      </c>
      <c r="I79" s="15"/>
    </row>
    <row r="80" spans="1:9">
      <c r="A80" s="97">
        <f>IF('перелік будівель'!A80="","",'перелік будівель'!A80)</f>
        <v>73</v>
      </c>
      <c r="B80" s="98" t="str">
        <f>IF('перелік будівель'!B80="","",'перелік будівель'!B80)</f>
        <v/>
      </c>
      <c r="C80" s="104"/>
      <c r="D80" s="99" t="e">
        <f t="shared" si="2"/>
        <v>#DIV/0!</v>
      </c>
      <c r="E80" s="100" t="str">
        <f>IF(C80="","",IF(C80/'перелік будівель'!D80&gt;1,C80/'перелік будівель'!D80,0.001))</f>
        <v/>
      </c>
      <c r="F80" s="103"/>
      <c r="G80" s="99" t="e">
        <f t="shared" si="3"/>
        <v>#DIV/0!</v>
      </c>
      <c r="H80" s="101" t="str">
        <f>IF(F80="","",F80/'перелік будівель'!D80)</f>
        <v/>
      </c>
      <c r="I80" s="15"/>
    </row>
    <row r="81" spans="1:8">
      <c r="A81" s="97">
        <f>IF('перелік будівель'!A81="","",'перелік будівель'!A81)</f>
        <v>74</v>
      </c>
      <c r="B81" s="98" t="str">
        <f>IF('перелік будівель'!B81="","",'перелік будівель'!B81)</f>
        <v/>
      </c>
      <c r="C81" s="104"/>
      <c r="D81" s="99" t="e">
        <f t="shared" si="2"/>
        <v>#DIV/0!</v>
      </c>
      <c r="E81" s="100" t="str">
        <f>IF(C81="","",IF(C81/'перелік будівель'!D81&gt;1,C81/'перелік будівель'!D81,0.001))</f>
        <v/>
      </c>
      <c r="F81" s="103"/>
      <c r="G81" s="99" t="e">
        <f t="shared" si="3"/>
        <v>#DIV/0!</v>
      </c>
      <c r="H81" s="101" t="str">
        <f>IF(F81="","",F81/'перелік будівель'!D81)</f>
        <v/>
      </c>
    </row>
    <row r="82" spans="1:8">
      <c r="A82" s="97">
        <f>IF('перелік будівель'!A82="","",'перелік будівель'!A82)</f>
        <v>75</v>
      </c>
      <c r="B82" s="98" t="str">
        <f>IF('перелік будівель'!B82="","",'перелік будівель'!B82)</f>
        <v/>
      </c>
      <c r="C82" s="104"/>
      <c r="D82" s="99" t="e">
        <f t="shared" si="2"/>
        <v>#DIV/0!</v>
      </c>
      <c r="E82" s="100" t="str">
        <f>IF(C82="","",IF(C82/'перелік будівель'!D82&gt;1,C82/'перелік будівель'!D82,0.001))</f>
        <v/>
      </c>
      <c r="F82" s="103"/>
      <c r="G82" s="99" t="e">
        <f t="shared" si="3"/>
        <v>#DIV/0!</v>
      </c>
      <c r="H82" s="101" t="str">
        <f>IF(F82="","",F82/'перелік будівель'!D82)</f>
        <v/>
      </c>
    </row>
    <row r="83" spans="1:8">
      <c r="A83" s="97">
        <f>IF('перелік будівель'!A83="","",'перелік будівель'!A83)</f>
        <v>76</v>
      </c>
      <c r="B83" s="98" t="str">
        <f>IF('перелік будівель'!B83="","",'перелік будівель'!B83)</f>
        <v/>
      </c>
      <c r="C83" s="104"/>
      <c r="D83" s="99" t="e">
        <f t="shared" si="2"/>
        <v>#DIV/0!</v>
      </c>
      <c r="E83" s="100" t="str">
        <f>IF(C83="","",IF(C83/'перелік будівель'!D83&gt;1,C83/'перелік будівель'!D83,0.001))</f>
        <v/>
      </c>
      <c r="F83" s="103"/>
      <c r="G83" s="99" t="e">
        <f t="shared" si="3"/>
        <v>#DIV/0!</v>
      </c>
      <c r="H83" s="101" t="str">
        <f>IF(F83="","",F83/'перелік будівель'!D83)</f>
        <v/>
      </c>
    </row>
    <row r="84" spans="1:8">
      <c r="A84" s="97">
        <f>IF('перелік будівель'!A84="","",'перелік будівель'!A84)</f>
        <v>77</v>
      </c>
      <c r="B84" s="98" t="str">
        <f>IF('перелік будівель'!B84="","",'перелік будівель'!B84)</f>
        <v/>
      </c>
      <c r="C84" s="104"/>
      <c r="D84" s="99" t="e">
        <f t="shared" si="2"/>
        <v>#DIV/0!</v>
      </c>
      <c r="E84" s="100" t="str">
        <f>IF(C84="","",IF(C84/'перелік будівель'!D84&gt;1,C84/'перелік будівель'!D84,0.001))</f>
        <v/>
      </c>
      <c r="F84" s="103"/>
      <c r="G84" s="99" t="e">
        <f t="shared" si="3"/>
        <v>#DIV/0!</v>
      </c>
      <c r="H84" s="101" t="str">
        <f>IF(F84="","",F84/'перелік будівель'!D84)</f>
        <v/>
      </c>
    </row>
    <row r="85" spans="1:8">
      <c r="A85" s="97">
        <f>IF('перелік будівель'!A85="","",'перелік будівель'!A85)</f>
        <v>78</v>
      </c>
      <c r="B85" s="98" t="str">
        <f>IF('перелік будівель'!B85="","",'перелік будівель'!B85)</f>
        <v/>
      </c>
      <c r="C85" s="104"/>
      <c r="D85" s="99" t="e">
        <f t="shared" si="2"/>
        <v>#DIV/0!</v>
      </c>
      <c r="E85" s="100" t="str">
        <f>IF(C85="","",IF(C85/'перелік будівель'!D85&gt;1,C85/'перелік будівель'!D85,0.001))</f>
        <v/>
      </c>
      <c r="F85" s="103"/>
      <c r="G85" s="99" t="e">
        <f t="shared" si="3"/>
        <v>#DIV/0!</v>
      </c>
      <c r="H85" s="101" t="str">
        <f>IF(F85="","",F85/'перелік будівель'!D85)</f>
        <v/>
      </c>
    </row>
    <row r="86" spans="1:8">
      <c r="A86" s="97">
        <f>IF('перелік будівель'!A86="","",'перелік будівель'!A86)</f>
        <v>79</v>
      </c>
      <c r="B86" s="98" t="str">
        <f>IF('перелік будівель'!B86="","",'перелік будівель'!B86)</f>
        <v/>
      </c>
      <c r="C86" s="104"/>
      <c r="D86" s="99" t="e">
        <f t="shared" si="2"/>
        <v>#DIV/0!</v>
      </c>
      <c r="E86" s="100" t="str">
        <f>IF(C86="","",IF(C86/'перелік будівель'!D86&gt;1,C86/'перелік будівель'!D86,0.001))</f>
        <v/>
      </c>
      <c r="F86" s="103"/>
      <c r="G86" s="99" t="e">
        <f t="shared" si="3"/>
        <v>#DIV/0!</v>
      </c>
      <c r="H86" s="101" t="str">
        <f>IF(F86="","",F86/'перелік будівель'!D86)</f>
        <v/>
      </c>
    </row>
    <row r="87" spans="1:8">
      <c r="A87" s="97">
        <f>IF('перелік будівель'!A87="","",'перелік будівель'!A87)</f>
        <v>80</v>
      </c>
      <c r="B87" s="98" t="str">
        <f>IF('перелік будівель'!B87="","",'перелік будівель'!B87)</f>
        <v/>
      </c>
      <c r="C87" s="104"/>
      <c r="D87" s="99" t="e">
        <f t="shared" si="2"/>
        <v>#DIV/0!</v>
      </c>
      <c r="E87" s="100" t="str">
        <f>IF(C87="","",IF(C87/'перелік будівель'!D87&gt;1,C87/'перелік будівель'!D87,0.001))</f>
        <v/>
      </c>
      <c r="F87" s="103"/>
      <c r="G87" s="99" t="e">
        <f t="shared" si="3"/>
        <v>#DIV/0!</v>
      </c>
      <c r="H87" s="101" t="str">
        <f>IF(F87="","",F87/'перелік будівель'!D87)</f>
        <v/>
      </c>
    </row>
    <row r="88" spans="1:8">
      <c r="A88" s="97">
        <f>IF('перелік будівель'!A88="","",'перелік будівель'!A88)</f>
        <v>81</v>
      </c>
      <c r="B88" s="98" t="str">
        <f>IF('перелік будівель'!B88="","",'перелік будівель'!B88)</f>
        <v/>
      </c>
      <c r="C88" s="104"/>
      <c r="D88" s="99" t="e">
        <f t="shared" si="2"/>
        <v>#DIV/0!</v>
      </c>
      <c r="E88" s="100" t="str">
        <f>IF(C88="","",IF(C88/'перелік будівель'!D88&gt;1,C88/'перелік будівель'!D88,0.001))</f>
        <v/>
      </c>
      <c r="F88" s="103"/>
      <c r="G88" s="99" t="e">
        <f t="shared" si="3"/>
        <v>#DIV/0!</v>
      </c>
      <c r="H88" s="101" t="str">
        <f>IF(F88="","",F88/'перелік будівель'!D88)</f>
        <v/>
      </c>
    </row>
    <row r="89" spans="1:8">
      <c r="A89" s="97">
        <f>IF('перелік будівель'!A89="","",'перелік будівель'!A89)</f>
        <v>82</v>
      </c>
      <c r="B89" s="98" t="str">
        <f>IF('перелік будівель'!B89="","",'перелік будівель'!B89)</f>
        <v/>
      </c>
      <c r="C89" s="104"/>
      <c r="D89" s="99" t="e">
        <f t="shared" si="2"/>
        <v>#DIV/0!</v>
      </c>
      <c r="E89" s="100" t="str">
        <f>IF(C89="","",IF(C89/'перелік будівель'!D89&gt;1,C89/'перелік будівель'!D89,0.001))</f>
        <v/>
      </c>
      <c r="F89" s="103"/>
      <c r="G89" s="99" t="e">
        <f t="shared" si="3"/>
        <v>#DIV/0!</v>
      </c>
      <c r="H89" s="101" t="str">
        <f>IF(F89="","",F89/'перелік будівель'!D89)</f>
        <v/>
      </c>
    </row>
    <row r="90" spans="1:8">
      <c r="A90" s="97">
        <f>IF('перелік будівель'!A90="","",'перелік будівель'!A90)</f>
        <v>83</v>
      </c>
      <c r="B90" s="98" t="str">
        <f>IF('перелік будівель'!B90="","",'перелік будівель'!B90)</f>
        <v/>
      </c>
      <c r="C90" s="104"/>
      <c r="D90" s="99" t="e">
        <f t="shared" si="2"/>
        <v>#DIV/0!</v>
      </c>
      <c r="E90" s="100" t="str">
        <f>IF(C90="","",IF(C90/'перелік будівель'!D90&gt;1,C90/'перелік будівель'!D90,0.001))</f>
        <v/>
      </c>
      <c r="F90" s="103"/>
      <c r="G90" s="99" t="e">
        <f t="shared" si="3"/>
        <v>#DIV/0!</v>
      </c>
      <c r="H90" s="101" t="str">
        <f>IF(F90="","",F90/'перелік будівель'!D90)</f>
        <v/>
      </c>
    </row>
    <row r="91" spans="1:8">
      <c r="A91" s="97">
        <f>IF('перелік будівель'!A91="","",'перелік будівель'!A91)</f>
        <v>84</v>
      </c>
      <c r="B91" s="98" t="str">
        <f>IF('перелік будівель'!B91="","",'перелік будівель'!B91)</f>
        <v/>
      </c>
      <c r="C91" s="104"/>
      <c r="D91" s="99" t="e">
        <f t="shared" si="2"/>
        <v>#DIV/0!</v>
      </c>
      <c r="E91" s="100" t="str">
        <f>IF(C91="","",IF(C91/'перелік будівель'!D91&gt;1,C91/'перелік будівель'!D91,0.001))</f>
        <v/>
      </c>
      <c r="F91" s="103"/>
      <c r="G91" s="99" t="e">
        <f t="shared" si="3"/>
        <v>#DIV/0!</v>
      </c>
      <c r="H91" s="101" t="str">
        <f>IF(F91="","",F91/'перелік будівель'!D91)</f>
        <v/>
      </c>
    </row>
    <row r="92" spans="1:8">
      <c r="A92" s="97">
        <f>IF('перелік будівель'!A92="","",'перелік будівель'!A92)</f>
        <v>85</v>
      </c>
      <c r="B92" s="98" t="str">
        <f>IF('перелік будівель'!B92="","",'перелік будівель'!B92)</f>
        <v/>
      </c>
      <c r="C92" s="104"/>
      <c r="D92" s="99" t="e">
        <f t="shared" si="2"/>
        <v>#DIV/0!</v>
      </c>
      <c r="E92" s="100" t="str">
        <f>IF(C92="","",IF(C92/'перелік будівель'!D92&gt;1,C92/'перелік будівель'!D92,0.001))</f>
        <v/>
      </c>
      <c r="F92" s="103"/>
      <c r="G92" s="99" t="e">
        <f t="shared" si="3"/>
        <v>#DIV/0!</v>
      </c>
      <c r="H92" s="101" t="str">
        <f>IF(F92="","",F92/'перелік будівель'!D92)</f>
        <v/>
      </c>
    </row>
    <row r="93" spans="1:8">
      <c r="A93" s="97">
        <f>IF('перелік будівель'!A93="","",'перелік будівель'!A93)</f>
        <v>86</v>
      </c>
      <c r="B93" s="98" t="str">
        <f>IF('перелік будівель'!B93="","",'перелік будівель'!B93)</f>
        <v/>
      </c>
      <c r="C93" s="104"/>
      <c r="D93" s="99" t="e">
        <f t="shared" si="2"/>
        <v>#DIV/0!</v>
      </c>
      <c r="E93" s="100" t="str">
        <f>IF(C93="","",IF(C93/'перелік будівель'!D93&gt;1,C93/'перелік будівель'!D93,0.001))</f>
        <v/>
      </c>
      <c r="F93" s="103"/>
      <c r="G93" s="99" t="e">
        <f t="shared" si="3"/>
        <v>#DIV/0!</v>
      </c>
      <c r="H93" s="101" t="str">
        <f>IF(F93="","",F93/'перелік будівель'!D93)</f>
        <v/>
      </c>
    </row>
    <row r="94" spans="1:8">
      <c r="A94" s="97">
        <f>IF('перелік будівель'!A94="","",'перелік будівель'!A94)</f>
        <v>87</v>
      </c>
      <c r="B94" s="98" t="str">
        <f>IF('перелік будівель'!B94="","",'перелік будівель'!B94)</f>
        <v/>
      </c>
      <c r="C94" s="104"/>
      <c r="D94" s="99" t="e">
        <f t="shared" si="2"/>
        <v>#DIV/0!</v>
      </c>
      <c r="E94" s="100" t="str">
        <f>IF(C94="","",IF(C94/'перелік будівель'!D94&gt;1,C94/'перелік будівель'!D94,0.001))</f>
        <v/>
      </c>
      <c r="F94" s="103"/>
      <c r="G94" s="99" t="e">
        <f t="shared" si="3"/>
        <v>#DIV/0!</v>
      </c>
      <c r="H94" s="101" t="str">
        <f>IF(F94="","",F94/'перелік будівель'!D94)</f>
        <v/>
      </c>
    </row>
    <row r="95" spans="1:8">
      <c r="A95" s="97">
        <f>IF('перелік будівель'!A95="","",'перелік будівель'!A95)</f>
        <v>88</v>
      </c>
      <c r="B95" s="98" t="str">
        <f>IF('перелік будівель'!B95="","",'перелік будівель'!B95)</f>
        <v/>
      </c>
      <c r="C95" s="104"/>
      <c r="D95" s="99" t="e">
        <f t="shared" si="2"/>
        <v>#DIV/0!</v>
      </c>
      <c r="E95" s="100" t="str">
        <f>IF(C95="","",IF(C95/'перелік будівель'!D95&gt;1,C95/'перелік будівель'!D95,0.001))</f>
        <v/>
      </c>
      <c r="F95" s="103"/>
      <c r="G95" s="99" t="e">
        <f t="shared" si="3"/>
        <v>#DIV/0!</v>
      </c>
      <c r="H95" s="101" t="str">
        <f>IF(F95="","",F95/'перелік будівель'!D95)</f>
        <v/>
      </c>
    </row>
    <row r="96" spans="1:8">
      <c r="A96" s="97">
        <f>IF('перелік будівель'!A96="","",'перелік будівель'!A96)</f>
        <v>89</v>
      </c>
      <c r="B96" s="98" t="str">
        <f>IF('перелік будівель'!B96="","",'перелік будівель'!B96)</f>
        <v/>
      </c>
      <c r="C96" s="104"/>
      <c r="D96" s="99" t="e">
        <f t="shared" si="2"/>
        <v>#DIV/0!</v>
      </c>
      <c r="E96" s="100" t="str">
        <f>IF(C96="","",IF(C96/'перелік будівель'!D96&gt;1,C96/'перелік будівель'!D96,0.001))</f>
        <v/>
      </c>
      <c r="F96" s="103"/>
      <c r="G96" s="99" t="e">
        <f t="shared" si="3"/>
        <v>#DIV/0!</v>
      </c>
      <c r="H96" s="101" t="str">
        <f>IF(F96="","",F96/'перелік будівель'!D96)</f>
        <v/>
      </c>
    </row>
    <row r="97" spans="1:8">
      <c r="A97" s="97">
        <f>IF('перелік будівель'!A97="","",'перелік будівель'!A97)</f>
        <v>90</v>
      </c>
      <c r="B97" s="98" t="str">
        <f>IF('перелік будівель'!B97="","",'перелік будівель'!B97)</f>
        <v/>
      </c>
      <c r="C97" s="104"/>
      <c r="D97" s="99" t="e">
        <f t="shared" si="2"/>
        <v>#DIV/0!</v>
      </c>
      <c r="E97" s="100" t="str">
        <f>IF(C97="","",IF(C97/'перелік будівель'!D97&gt;1,C97/'перелік будівель'!D97,0.001))</f>
        <v/>
      </c>
      <c r="F97" s="103"/>
      <c r="G97" s="99" t="e">
        <f t="shared" si="3"/>
        <v>#DIV/0!</v>
      </c>
      <c r="H97" s="101" t="str">
        <f>IF(F97="","",F97/'перелік будівель'!D97)</f>
        <v/>
      </c>
    </row>
    <row r="98" spans="1:8">
      <c r="A98" s="97">
        <f>IF('перелік будівель'!A98="","",'перелік будівель'!A98)</f>
        <v>91</v>
      </c>
      <c r="B98" s="98" t="str">
        <f>IF('перелік будівель'!B98="","",'перелік будівель'!B98)</f>
        <v/>
      </c>
      <c r="C98" s="104"/>
      <c r="D98" s="99" t="e">
        <f t="shared" si="2"/>
        <v>#DIV/0!</v>
      </c>
      <c r="E98" s="100" t="str">
        <f>IF(C98="","",IF(C98/'перелік будівель'!D98&gt;1,C98/'перелік будівель'!D98,0.001))</f>
        <v/>
      </c>
      <c r="F98" s="103"/>
      <c r="G98" s="99" t="e">
        <f t="shared" si="3"/>
        <v>#DIV/0!</v>
      </c>
      <c r="H98" s="101" t="str">
        <f>IF(F98="","",F98/'перелік будівель'!D98)</f>
        <v/>
      </c>
    </row>
    <row r="99" spans="1:8">
      <c r="A99" s="97">
        <f>IF('перелік будівель'!A99="","",'перелік будівель'!A99)</f>
        <v>92</v>
      </c>
      <c r="B99" s="98" t="str">
        <f>IF('перелік будівель'!B99="","",'перелік будівель'!B99)</f>
        <v/>
      </c>
      <c r="C99" s="104"/>
      <c r="D99" s="99" t="e">
        <f t="shared" si="2"/>
        <v>#DIV/0!</v>
      </c>
      <c r="E99" s="100" t="str">
        <f>IF(C99="","",IF(C99/'перелік будівель'!D99&gt;1,C99/'перелік будівель'!D99,0.001))</f>
        <v/>
      </c>
      <c r="F99" s="103"/>
      <c r="G99" s="99" t="e">
        <f t="shared" si="3"/>
        <v>#DIV/0!</v>
      </c>
      <c r="H99" s="101" t="str">
        <f>IF(F99="","",F99/'перелік будівель'!D99)</f>
        <v/>
      </c>
    </row>
    <row r="100" spans="1:8">
      <c r="A100" s="97">
        <f>IF('перелік будівель'!A100="","",'перелік будівель'!A100)</f>
        <v>93</v>
      </c>
      <c r="B100" s="98" t="str">
        <f>IF('перелік будівель'!B100="","",'перелік будівель'!B100)</f>
        <v/>
      </c>
      <c r="C100" s="104"/>
      <c r="D100" s="99" t="e">
        <f t="shared" si="2"/>
        <v>#DIV/0!</v>
      </c>
      <c r="E100" s="100" t="str">
        <f>IF(C100="","",IF(C100/'перелік будівель'!D100&gt;1,C100/'перелік будівель'!D100,0.001))</f>
        <v/>
      </c>
      <c r="F100" s="103"/>
      <c r="G100" s="99" t="e">
        <f t="shared" si="3"/>
        <v>#DIV/0!</v>
      </c>
      <c r="H100" s="101" t="str">
        <f>IF(F100="","",F100/'перелік будівель'!D100)</f>
        <v/>
      </c>
    </row>
    <row r="101" spans="1:8">
      <c r="A101" s="97">
        <f>IF('перелік будівель'!A101="","",'перелік будівель'!A101)</f>
        <v>94</v>
      </c>
      <c r="B101" s="98" t="str">
        <f>IF('перелік будівель'!B101="","",'перелік будівель'!B101)</f>
        <v/>
      </c>
      <c r="C101" s="104"/>
      <c r="D101" s="99" t="e">
        <f t="shared" si="2"/>
        <v>#DIV/0!</v>
      </c>
      <c r="E101" s="100" t="str">
        <f>IF(C101="","",IF(C101/'перелік будівель'!D101&gt;1,C101/'перелік будівель'!D101,0.001))</f>
        <v/>
      </c>
      <c r="F101" s="103"/>
      <c r="G101" s="99" t="e">
        <f t="shared" si="3"/>
        <v>#DIV/0!</v>
      </c>
      <c r="H101" s="101" t="str">
        <f>IF(F101="","",F101/'перелік будівель'!D101)</f>
        <v/>
      </c>
    </row>
    <row r="102" spans="1:8">
      <c r="A102" s="97">
        <f>IF('перелік будівель'!A102="","",'перелік будівель'!A102)</f>
        <v>95</v>
      </c>
      <c r="B102" s="98" t="str">
        <f>IF('перелік будівель'!B102="","",'перелік будівель'!B102)</f>
        <v/>
      </c>
      <c r="C102" s="104"/>
      <c r="D102" s="99" t="e">
        <f t="shared" si="2"/>
        <v>#DIV/0!</v>
      </c>
      <c r="E102" s="100" t="str">
        <f>IF(C102="","",IF(C102/'перелік будівель'!D102&gt;1,C102/'перелік будівель'!D102,0.001))</f>
        <v/>
      </c>
      <c r="F102" s="103"/>
      <c r="G102" s="99" t="e">
        <f t="shared" si="3"/>
        <v>#DIV/0!</v>
      </c>
      <c r="H102" s="101" t="str">
        <f>IF(F102="","",F102/'перелік будівель'!D102)</f>
        <v/>
      </c>
    </row>
    <row r="103" spans="1:8">
      <c r="A103" s="97">
        <f>IF('перелік будівель'!A103="","",'перелік будівель'!A103)</f>
        <v>96</v>
      </c>
      <c r="B103" s="98" t="str">
        <f>IF('перелік будівель'!B103="","",'перелік будівель'!B103)</f>
        <v/>
      </c>
      <c r="C103" s="104"/>
      <c r="D103" s="99" t="e">
        <f t="shared" si="2"/>
        <v>#DIV/0!</v>
      </c>
      <c r="E103" s="100" t="str">
        <f>IF(C103="","",IF(C103/'перелік будівель'!D103&gt;1,C103/'перелік будівель'!D103,0.001))</f>
        <v/>
      </c>
      <c r="F103" s="103"/>
      <c r="G103" s="99" t="e">
        <f t="shared" si="3"/>
        <v>#DIV/0!</v>
      </c>
      <c r="H103" s="101" t="str">
        <f>IF(F103="","",F103/'перелік будівель'!D103)</f>
        <v/>
      </c>
    </row>
    <row r="104" spans="1:8">
      <c r="A104" s="97">
        <f>IF('перелік будівель'!A104="","",'перелік будівель'!A104)</f>
        <v>97</v>
      </c>
      <c r="B104" s="98" t="str">
        <f>IF('перелік будівель'!B104="","",'перелік будівель'!B104)</f>
        <v/>
      </c>
      <c r="C104" s="104"/>
      <c r="D104" s="99" t="e">
        <f t="shared" si="2"/>
        <v>#DIV/0!</v>
      </c>
      <c r="E104" s="100" t="str">
        <f>IF(C104="","",IF(C104/'перелік будівель'!D104&gt;1,C104/'перелік будівель'!D104,0.001))</f>
        <v/>
      </c>
      <c r="F104" s="103"/>
      <c r="G104" s="99" t="e">
        <f t="shared" si="3"/>
        <v>#DIV/0!</v>
      </c>
      <c r="H104" s="101" t="str">
        <f>IF(F104="","",F104/'перелік будівель'!D104)</f>
        <v/>
      </c>
    </row>
    <row r="105" spans="1:8">
      <c r="A105" s="97">
        <f>IF('перелік будівель'!A105="","",'перелік будівель'!A105)</f>
        <v>98</v>
      </c>
      <c r="B105" s="98" t="str">
        <f>IF('перелік будівель'!B105="","",'перелік будівель'!B105)</f>
        <v/>
      </c>
      <c r="C105" s="104"/>
      <c r="D105" s="99" t="e">
        <f t="shared" si="2"/>
        <v>#DIV/0!</v>
      </c>
      <c r="E105" s="100" t="str">
        <f>IF(C105="","",IF(C105/'перелік будівель'!D105&gt;1,C105/'перелік будівель'!D105,0.001))</f>
        <v/>
      </c>
      <c r="F105" s="103"/>
      <c r="G105" s="99" t="e">
        <f t="shared" si="3"/>
        <v>#DIV/0!</v>
      </c>
      <c r="H105" s="101" t="str">
        <f>IF(F105="","",F105/'перелік будівель'!D105)</f>
        <v/>
      </c>
    </row>
    <row r="106" spans="1:8">
      <c r="A106" s="97">
        <f>IF('перелік будівель'!A106="","",'перелік будівель'!A106)</f>
        <v>99</v>
      </c>
      <c r="B106" s="98" t="str">
        <f>IF('перелік будівель'!B106="","",'перелік будівель'!B106)</f>
        <v/>
      </c>
      <c r="C106" s="104"/>
      <c r="D106" s="99" t="e">
        <f t="shared" si="2"/>
        <v>#DIV/0!</v>
      </c>
      <c r="E106" s="100" t="str">
        <f>IF(C106="","",IF(C106/'перелік будівель'!D106&gt;1,C106/'перелік будівель'!D106,0.001))</f>
        <v/>
      </c>
      <c r="F106" s="103"/>
      <c r="G106" s="99" t="e">
        <f t="shared" si="3"/>
        <v>#DIV/0!</v>
      </c>
      <c r="H106" s="101" t="str">
        <f>IF(F106="","",F106/'перелік будівель'!D106)</f>
        <v/>
      </c>
    </row>
    <row r="107" spans="1:8">
      <c r="A107" s="97">
        <f>IF('перелік будівель'!A107="","",'перелік будівель'!A107)</f>
        <v>100</v>
      </c>
      <c r="B107" s="98" t="str">
        <f>IF('перелік будівель'!B107="","",'перелік будівель'!B107)</f>
        <v/>
      </c>
      <c r="C107" s="104"/>
      <c r="D107" s="99" t="e">
        <f t="shared" si="2"/>
        <v>#DIV/0!</v>
      </c>
      <c r="E107" s="100" t="str">
        <f>IF(C107="","",IF(C107/'перелік будівель'!D107&gt;1,C107/'перелік будівель'!D107,0.001))</f>
        <v/>
      </c>
      <c r="F107" s="103"/>
      <c r="G107" s="99" t="e">
        <f t="shared" si="3"/>
        <v>#DIV/0!</v>
      </c>
      <c r="H107" s="101" t="str">
        <f>IF(F107="","",F107/'перелік будівель'!D107)</f>
        <v/>
      </c>
    </row>
    <row r="108" spans="1:8">
      <c r="A108" s="97">
        <f>IF('перелік будівель'!A108="","",'перелік будівель'!A108)</f>
        <v>101</v>
      </c>
      <c r="B108" s="98" t="str">
        <f>IF('перелік будівель'!B108="","",'перелік будівель'!B108)</f>
        <v/>
      </c>
      <c r="C108" s="104"/>
      <c r="D108" s="99" t="e">
        <f t="shared" si="2"/>
        <v>#DIV/0!</v>
      </c>
      <c r="E108" s="100" t="str">
        <f>IF(C108="","",IF(C108/'перелік будівель'!D108&gt;1,C108/'перелік будівель'!D108,0.001))</f>
        <v/>
      </c>
      <c r="F108" s="103"/>
      <c r="G108" s="99" t="e">
        <f t="shared" si="3"/>
        <v>#DIV/0!</v>
      </c>
      <c r="H108" s="101" t="str">
        <f>IF(F108="","",F108/'перелік будівель'!D108)</f>
        <v/>
      </c>
    </row>
    <row r="109" spans="1:8">
      <c r="A109" s="97">
        <f>IF('перелік будівель'!A109="","",'перелік будівель'!A109)</f>
        <v>102</v>
      </c>
      <c r="B109" s="98" t="str">
        <f>IF('перелік будівель'!B109="","",'перелік будівель'!B109)</f>
        <v/>
      </c>
      <c r="C109" s="104"/>
      <c r="D109" s="99" t="e">
        <f t="shared" si="2"/>
        <v>#DIV/0!</v>
      </c>
      <c r="E109" s="100" t="str">
        <f>IF(C109="","",IF(C109/'перелік будівель'!D109&gt;1,C109/'перелік будівель'!D109,0.001))</f>
        <v/>
      </c>
      <c r="F109" s="103"/>
      <c r="G109" s="99" t="e">
        <f t="shared" si="3"/>
        <v>#DIV/0!</v>
      </c>
      <c r="H109" s="101" t="str">
        <f>IF(F109="","",F109/'перелік будівель'!D109)</f>
        <v/>
      </c>
    </row>
    <row r="110" spans="1:8">
      <c r="A110" s="97">
        <f>IF('перелік будівель'!A110="","",'перелік будівель'!A110)</f>
        <v>103</v>
      </c>
      <c r="B110" s="98" t="str">
        <f>IF('перелік будівель'!B110="","",'перелік будівель'!B110)</f>
        <v/>
      </c>
      <c r="C110" s="104"/>
      <c r="D110" s="99" t="e">
        <f t="shared" si="2"/>
        <v>#DIV/0!</v>
      </c>
      <c r="E110" s="100" t="str">
        <f>IF(C110="","",IF(C110/'перелік будівель'!D110&gt;1,C110/'перелік будівель'!D110,0.001))</f>
        <v/>
      </c>
      <c r="F110" s="103"/>
      <c r="G110" s="99" t="e">
        <f t="shared" si="3"/>
        <v>#DIV/0!</v>
      </c>
      <c r="H110" s="101" t="str">
        <f>IF(F110="","",F110/'перелік будівель'!D110)</f>
        <v/>
      </c>
    </row>
    <row r="111" spans="1:8">
      <c r="A111" s="97">
        <f>IF('перелік будівель'!A111="","",'перелік будівель'!A111)</f>
        <v>104</v>
      </c>
      <c r="B111" s="98" t="str">
        <f>IF('перелік будівель'!B111="","",'перелік будівель'!B111)</f>
        <v/>
      </c>
      <c r="C111" s="104"/>
      <c r="D111" s="99" t="e">
        <f t="shared" si="2"/>
        <v>#DIV/0!</v>
      </c>
      <c r="E111" s="100" t="str">
        <f>IF(C111="","",IF(C111/'перелік будівель'!D111&gt;1,C111/'перелік будівель'!D111,0.001))</f>
        <v/>
      </c>
      <c r="F111" s="103"/>
      <c r="G111" s="99" t="e">
        <f t="shared" si="3"/>
        <v>#DIV/0!</v>
      </c>
      <c r="H111" s="101" t="str">
        <f>IF(F111="","",F111/'перелік будівель'!D111)</f>
        <v/>
      </c>
    </row>
    <row r="112" spans="1:8">
      <c r="A112" s="97">
        <f>IF('перелік будівель'!A112="","",'перелік будівель'!A112)</f>
        <v>105</v>
      </c>
      <c r="B112" s="98" t="str">
        <f>IF('перелік будівель'!B112="","",'перелік будівель'!B112)</f>
        <v/>
      </c>
      <c r="C112" s="104"/>
      <c r="D112" s="99" t="e">
        <f t="shared" si="2"/>
        <v>#DIV/0!</v>
      </c>
      <c r="E112" s="100" t="str">
        <f>IF(C112="","",IF(C112/'перелік будівель'!D112&gt;1,C112/'перелік будівель'!D112,0.001))</f>
        <v/>
      </c>
      <c r="F112" s="103"/>
      <c r="G112" s="99" t="e">
        <f t="shared" si="3"/>
        <v>#DIV/0!</v>
      </c>
      <c r="H112" s="101" t="str">
        <f>IF(F112="","",F112/'перелік будівель'!D112)</f>
        <v/>
      </c>
    </row>
    <row r="113" spans="1:8">
      <c r="A113" s="97">
        <f>IF('перелік будівель'!A113="","",'перелік будівель'!A113)</f>
        <v>106</v>
      </c>
      <c r="B113" s="98" t="str">
        <f>IF('перелік будівель'!B113="","",'перелік будівель'!B113)</f>
        <v/>
      </c>
      <c r="C113" s="104"/>
      <c r="D113" s="99" t="e">
        <f t="shared" si="2"/>
        <v>#DIV/0!</v>
      </c>
      <c r="E113" s="100" t="str">
        <f>IF(C113="","",IF(C113/'перелік будівель'!D113&gt;1,C113/'перелік будівель'!D113,0.001))</f>
        <v/>
      </c>
      <c r="F113" s="103"/>
      <c r="G113" s="99" t="e">
        <f t="shared" si="3"/>
        <v>#DIV/0!</v>
      </c>
      <c r="H113" s="101" t="str">
        <f>IF(F113="","",F113/'перелік будівель'!D113)</f>
        <v/>
      </c>
    </row>
    <row r="114" spans="1:8">
      <c r="A114" s="97">
        <f>IF('перелік будівель'!A114="","",'перелік будівель'!A114)</f>
        <v>107</v>
      </c>
      <c r="B114" s="98" t="str">
        <f>IF('перелік будівель'!B114="","",'перелік будівель'!B114)</f>
        <v/>
      </c>
      <c r="C114" s="104"/>
      <c r="D114" s="99" t="e">
        <f t="shared" si="2"/>
        <v>#DIV/0!</v>
      </c>
      <c r="E114" s="100" t="str">
        <f>IF(C114="","",IF(C114/'перелік будівель'!D114&gt;1,C114/'перелік будівель'!D114,0.001))</f>
        <v/>
      </c>
      <c r="F114" s="103"/>
      <c r="G114" s="99" t="e">
        <f t="shared" si="3"/>
        <v>#DIV/0!</v>
      </c>
      <c r="H114" s="101" t="str">
        <f>IF(F114="","",F114/'перелік будівель'!D114)</f>
        <v/>
      </c>
    </row>
    <row r="115" spans="1:8">
      <c r="A115" s="97">
        <f>IF('перелік будівель'!A115="","",'перелік будівель'!A115)</f>
        <v>108</v>
      </c>
      <c r="B115" s="98" t="str">
        <f>IF('перелік будівель'!B115="","",'перелік будівель'!B115)</f>
        <v/>
      </c>
      <c r="C115" s="104"/>
      <c r="D115" s="99" t="e">
        <f t="shared" si="2"/>
        <v>#DIV/0!</v>
      </c>
      <c r="E115" s="100" t="str">
        <f>IF(C115="","",IF(C115/'перелік будівель'!D115&gt;1,C115/'перелік будівель'!D115,0.001))</f>
        <v/>
      </c>
      <c r="F115" s="103"/>
      <c r="G115" s="99" t="e">
        <f t="shared" si="3"/>
        <v>#DIV/0!</v>
      </c>
      <c r="H115" s="101" t="str">
        <f>IF(F115="","",F115/'перелік будівель'!D115)</f>
        <v/>
      </c>
    </row>
    <row r="116" spans="1:8">
      <c r="A116" s="97">
        <f>IF('перелік будівель'!A116="","",'перелік будівель'!A116)</f>
        <v>109</v>
      </c>
      <c r="B116" s="98" t="str">
        <f>IF('перелік будівель'!B116="","",'перелік будівель'!B116)</f>
        <v/>
      </c>
      <c r="C116" s="104"/>
      <c r="D116" s="99" t="e">
        <f t="shared" si="2"/>
        <v>#DIV/0!</v>
      </c>
      <c r="E116" s="100" t="str">
        <f>IF(C116="","",IF(C116/'перелік будівель'!D116&gt;1,C116/'перелік будівель'!D116,0.001))</f>
        <v/>
      </c>
      <c r="F116" s="103"/>
      <c r="G116" s="99" t="e">
        <f t="shared" si="3"/>
        <v>#DIV/0!</v>
      </c>
      <c r="H116" s="101" t="str">
        <f>IF(F116="","",F116/'перелік будівель'!D116)</f>
        <v/>
      </c>
    </row>
    <row r="117" spans="1:8">
      <c r="A117" s="97">
        <f>IF('перелік будівель'!A117="","",'перелік будівель'!A117)</f>
        <v>110</v>
      </c>
      <c r="B117" s="98" t="str">
        <f>IF('перелік будівель'!B117="","",'перелік будівель'!B117)</f>
        <v/>
      </c>
      <c r="C117" s="104"/>
      <c r="D117" s="99" t="e">
        <f t="shared" si="2"/>
        <v>#DIV/0!</v>
      </c>
      <c r="E117" s="100" t="str">
        <f>IF(C117="","",IF(C117/'перелік будівель'!D117&gt;1,C117/'перелік будівель'!D117,0.001))</f>
        <v/>
      </c>
      <c r="F117" s="103"/>
      <c r="G117" s="99" t="e">
        <f t="shared" si="3"/>
        <v>#DIV/0!</v>
      </c>
      <c r="H117" s="101" t="str">
        <f>IF(F117="","",F117/'перелік будівель'!D117)</f>
        <v/>
      </c>
    </row>
    <row r="118" spans="1:8">
      <c r="A118" s="97">
        <f>IF('перелік будівель'!A118="","",'перелік будівель'!A118)</f>
        <v>111</v>
      </c>
      <c r="B118" s="98" t="str">
        <f>IF('перелік будівель'!B118="","",'перелік будівель'!B118)</f>
        <v/>
      </c>
      <c r="C118" s="104"/>
      <c r="D118" s="99" t="e">
        <f t="shared" si="2"/>
        <v>#DIV/0!</v>
      </c>
      <c r="E118" s="100" t="str">
        <f>IF(C118="","",IF(C118/'перелік будівель'!D118&gt;1,C118/'перелік будівель'!D118,0.001))</f>
        <v/>
      </c>
      <c r="F118" s="103"/>
      <c r="G118" s="99" t="e">
        <f t="shared" si="3"/>
        <v>#DIV/0!</v>
      </c>
      <c r="H118" s="101" t="str">
        <f>IF(F118="","",F118/'перелік будівель'!D118)</f>
        <v/>
      </c>
    </row>
    <row r="119" spans="1:8">
      <c r="A119" s="97">
        <f>IF('перелік будівель'!A119="","",'перелік будівель'!A119)</f>
        <v>112</v>
      </c>
      <c r="B119" s="98" t="str">
        <f>IF('перелік будівель'!B119="","",'перелік будівель'!B119)</f>
        <v/>
      </c>
      <c r="C119" s="104"/>
      <c r="D119" s="99" t="e">
        <f t="shared" si="2"/>
        <v>#DIV/0!</v>
      </c>
      <c r="E119" s="100" t="str">
        <f>IF(C119="","",IF(C119/'перелік будівель'!D119&gt;1,C119/'перелік будівель'!D119,0.001))</f>
        <v/>
      </c>
      <c r="F119" s="103"/>
      <c r="G119" s="99" t="e">
        <f t="shared" si="3"/>
        <v>#DIV/0!</v>
      </c>
      <c r="H119" s="101" t="str">
        <f>IF(F119="","",F119/'перелік будівель'!D119)</f>
        <v/>
      </c>
    </row>
    <row r="120" spans="1:8">
      <c r="A120" s="97">
        <f>IF('перелік будівель'!A120="","",'перелік будівель'!A120)</f>
        <v>113</v>
      </c>
      <c r="B120" s="98" t="str">
        <f>IF('перелік будівель'!B120="","",'перелік будівель'!B120)</f>
        <v/>
      </c>
      <c r="C120" s="104"/>
      <c r="D120" s="99" t="e">
        <f t="shared" si="2"/>
        <v>#DIV/0!</v>
      </c>
      <c r="E120" s="100" t="str">
        <f>IF(C120="","",IF(C120/'перелік будівель'!D120&gt;1,C120/'перелік будівель'!D120,0.001))</f>
        <v/>
      </c>
      <c r="F120" s="103"/>
      <c r="G120" s="99" t="e">
        <f t="shared" si="3"/>
        <v>#DIV/0!</v>
      </c>
      <c r="H120" s="101" t="str">
        <f>IF(F120="","",F120/'перелік будівель'!D120)</f>
        <v/>
      </c>
    </row>
    <row r="121" spans="1:8">
      <c r="A121" s="97">
        <f>IF('перелік будівель'!A121="","",'перелік будівель'!A121)</f>
        <v>114</v>
      </c>
      <c r="B121" s="98" t="str">
        <f>IF('перелік будівель'!B121="","",'перелік будівель'!B121)</f>
        <v/>
      </c>
      <c r="C121" s="104"/>
      <c r="D121" s="99" t="e">
        <f t="shared" si="2"/>
        <v>#DIV/0!</v>
      </c>
      <c r="E121" s="100" t="str">
        <f>IF(C121="","",IF(C121/'перелік будівель'!D121&gt;1,C121/'перелік будівель'!D121,0.001))</f>
        <v/>
      </c>
      <c r="F121" s="103"/>
      <c r="G121" s="99" t="e">
        <f t="shared" si="3"/>
        <v>#DIV/0!</v>
      </c>
      <c r="H121" s="101" t="str">
        <f>IF(F121="","",F121/'перелік будівель'!D121)</f>
        <v/>
      </c>
    </row>
    <row r="122" spans="1:8">
      <c r="A122" s="97">
        <f>IF('перелік будівель'!A122="","",'перелік будівель'!A122)</f>
        <v>115</v>
      </c>
      <c r="B122" s="98" t="str">
        <f>IF('перелік будівель'!B122="","",'перелік будівель'!B122)</f>
        <v/>
      </c>
      <c r="C122" s="104"/>
      <c r="D122" s="99" t="e">
        <f t="shared" si="2"/>
        <v>#DIV/0!</v>
      </c>
      <c r="E122" s="100" t="str">
        <f>IF(C122="","",IF(C122/'перелік будівель'!D122&gt;1,C122/'перелік будівель'!D122,0.001))</f>
        <v/>
      </c>
      <c r="F122" s="103"/>
      <c r="G122" s="99" t="e">
        <f t="shared" si="3"/>
        <v>#DIV/0!</v>
      </c>
      <c r="H122" s="101" t="str">
        <f>IF(F122="","",F122/'перелік будівель'!D122)</f>
        <v/>
      </c>
    </row>
    <row r="123" spans="1:8">
      <c r="A123" s="97">
        <f>IF('перелік будівель'!A123="","",'перелік будівель'!A123)</f>
        <v>116</v>
      </c>
      <c r="B123" s="98" t="str">
        <f>IF('перелік будівель'!B123="","",'перелік будівель'!B123)</f>
        <v/>
      </c>
      <c r="C123" s="104"/>
      <c r="D123" s="99" t="e">
        <f t="shared" si="2"/>
        <v>#DIV/0!</v>
      </c>
      <c r="E123" s="100" t="str">
        <f>IF(C123="","",IF(C123/'перелік будівель'!D123&gt;1,C123/'перелік будівель'!D123,0.001))</f>
        <v/>
      </c>
      <c r="F123" s="103"/>
      <c r="G123" s="99" t="e">
        <f t="shared" si="3"/>
        <v>#DIV/0!</v>
      </c>
      <c r="H123" s="101" t="str">
        <f>IF(F123="","",F123/'перелік будівель'!D123)</f>
        <v/>
      </c>
    </row>
    <row r="124" spans="1:8">
      <c r="A124" s="97">
        <f>IF('перелік будівель'!A124="","",'перелік будівель'!A124)</f>
        <v>117</v>
      </c>
      <c r="B124" s="98" t="str">
        <f>IF('перелік будівель'!B124="","",'перелік будівель'!B124)</f>
        <v/>
      </c>
      <c r="C124" s="104"/>
      <c r="D124" s="99" t="e">
        <f t="shared" si="2"/>
        <v>#DIV/0!</v>
      </c>
      <c r="E124" s="100" t="str">
        <f>IF(C124="","",IF(C124/'перелік будівель'!D124&gt;1,C124/'перелік будівель'!D124,0.001))</f>
        <v/>
      </c>
      <c r="F124" s="103"/>
      <c r="G124" s="99" t="e">
        <f t="shared" si="3"/>
        <v>#DIV/0!</v>
      </c>
      <c r="H124" s="101" t="str">
        <f>IF(F124="","",F124/'перелік будівель'!D124)</f>
        <v/>
      </c>
    </row>
    <row r="125" spans="1:8">
      <c r="A125" s="97">
        <f>IF('перелік будівель'!A125="","",'перелік будівель'!A125)</f>
        <v>118</v>
      </c>
      <c r="B125" s="98" t="str">
        <f>IF('перелік будівель'!B125="","",'перелік будівель'!B125)</f>
        <v/>
      </c>
      <c r="C125" s="104"/>
      <c r="D125" s="99" t="e">
        <f t="shared" si="2"/>
        <v>#DIV/0!</v>
      </c>
      <c r="E125" s="100" t="str">
        <f>IF(C125="","",IF(C125/'перелік будівель'!D125&gt;1,C125/'перелік будівель'!D125,0.001))</f>
        <v/>
      </c>
      <c r="F125" s="103"/>
      <c r="G125" s="99" t="e">
        <f t="shared" si="3"/>
        <v>#DIV/0!</v>
      </c>
      <c r="H125" s="101" t="str">
        <f>IF(F125="","",F125/'перелік будівель'!D125)</f>
        <v/>
      </c>
    </row>
    <row r="126" spans="1:8">
      <c r="A126" s="97">
        <f>IF('перелік будівель'!A126="","",'перелік будівель'!A126)</f>
        <v>119</v>
      </c>
      <c r="B126" s="98" t="str">
        <f>IF('перелік будівель'!B126="","",'перелік будівель'!B126)</f>
        <v/>
      </c>
      <c r="C126" s="104"/>
      <c r="D126" s="99" t="e">
        <f t="shared" si="2"/>
        <v>#DIV/0!</v>
      </c>
      <c r="E126" s="100" t="str">
        <f>IF(C126="","",IF(C126/'перелік будівель'!D126&gt;1,C126/'перелік будівель'!D126,0.001))</f>
        <v/>
      </c>
      <c r="F126" s="103"/>
      <c r="G126" s="99" t="e">
        <f t="shared" si="3"/>
        <v>#DIV/0!</v>
      </c>
      <c r="H126" s="101" t="str">
        <f>IF(F126="","",F126/'перелік будівель'!D126)</f>
        <v/>
      </c>
    </row>
    <row r="127" spans="1:8">
      <c r="A127" s="97">
        <f>IF('перелік будівель'!A127="","",'перелік будівель'!A127)</f>
        <v>120</v>
      </c>
      <c r="B127" s="98" t="str">
        <f>IF('перелік будівель'!B127="","",'перелік будівель'!B127)</f>
        <v/>
      </c>
      <c r="C127" s="104"/>
      <c r="D127" s="99" t="e">
        <f t="shared" si="2"/>
        <v>#DIV/0!</v>
      </c>
      <c r="E127" s="100" t="str">
        <f>IF(C127="","",IF(C127/'перелік будівель'!D127&gt;1,C127/'перелік будівель'!D127,0.001))</f>
        <v/>
      </c>
      <c r="F127" s="103"/>
      <c r="G127" s="99" t="e">
        <f t="shared" si="3"/>
        <v>#DIV/0!</v>
      </c>
      <c r="H127" s="101" t="str">
        <f>IF(F127="","",F127/'перелік будівель'!D127)</f>
        <v/>
      </c>
    </row>
    <row r="128" spans="1:8">
      <c r="A128" s="97">
        <f>IF('перелік будівель'!A128="","",'перелік будівель'!A128)</f>
        <v>121</v>
      </c>
      <c r="B128" s="98" t="str">
        <f>IF('перелік будівель'!B128="","",'перелік будівель'!B128)</f>
        <v/>
      </c>
      <c r="C128" s="104"/>
      <c r="D128" s="99" t="e">
        <f t="shared" si="2"/>
        <v>#DIV/0!</v>
      </c>
      <c r="E128" s="100" t="str">
        <f>IF(C128="","",IF(C128/'перелік будівель'!D128&gt;1,C128/'перелік будівель'!D128,0.001))</f>
        <v/>
      </c>
      <c r="F128" s="103"/>
      <c r="G128" s="99" t="e">
        <f t="shared" si="3"/>
        <v>#DIV/0!</v>
      </c>
      <c r="H128" s="101" t="str">
        <f>IF(F128="","",F128/'перелік будівель'!D128)</f>
        <v/>
      </c>
    </row>
    <row r="129" spans="1:8">
      <c r="A129" s="97">
        <f>IF('перелік будівель'!A129="","",'перелік будівель'!A129)</f>
        <v>122</v>
      </c>
      <c r="B129" s="98" t="str">
        <f>IF('перелік будівель'!B129="","",'перелік будівель'!B129)</f>
        <v/>
      </c>
      <c r="C129" s="104"/>
      <c r="D129" s="99" t="e">
        <f t="shared" si="2"/>
        <v>#DIV/0!</v>
      </c>
      <c r="E129" s="100" t="str">
        <f>IF(C129="","",IF(C129/'перелік будівель'!D129&gt;1,C129/'перелік будівель'!D129,0.001))</f>
        <v/>
      </c>
      <c r="F129" s="103"/>
      <c r="G129" s="99" t="e">
        <f t="shared" si="3"/>
        <v>#DIV/0!</v>
      </c>
      <c r="H129" s="101" t="str">
        <f>IF(F129="","",F129/'перелік будівель'!D129)</f>
        <v/>
      </c>
    </row>
    <row r="130" spans="1:8">
      <c r="A130" s="97">
        <f>IF('перелік будівель'!A130="","",'перелік будівель'!A130)</f>
        <v>123</v>
      </c>
      <c r="B130" s="98" t="str">
        <f>IF('перелік будівель'!B130="","",'перелік будівель'!B130)</f>
        <v/>
      </c>
      <c r="C130" s="104"/>
      <c r="D130" s="99" t="e">
        <f t="shared" si="2"/>
        <v>#DIV/0!</v>
      </c>
      <c r="E130" s="100" t="str">
        <f>IF(C130="","",IF(C130/'перелік будівель'!D130&gt;1,C130/'перелік будівель'!D130,0.001))</f>
        <v/>
      </c>
      <c r="F130" s="103"/>
      <c r="G130" s="99" t="e">
        <f t="shared" si="3"/>
        <v>#DIV/0!</v>
      </c>
      <c r="H130" s="101" t="str">
        <f>IF(F130="","",F130/'перелік будівель'!D130)</f>
        <v/>
      </c>
    </row>
    <row r="131" spans="1:8">
      <c r="A131" s="97">
        <f>IF('перелік будівель'!A131="","",'перелік будівель'!A131)</f>
        <v>124</v>
      </c>
      <c r="B131" s="98" t="str">
        <f>IF('перелік будівель'!B131="","",'перелік будівель'!B131)</f>
        <v/>
      </c>
      <c r="C131" s="104"/>
      <c r="D131" s="99" t="e">
        <f t="shared" si="2"/>
        <v>#DIV/0!</v>
      </c>
      <c r="E131" s="100" t="str">
        <f>IF(C131="","",IF(C131/'перелік будівель'!D131&gt;1,C131/'перелік будівель'!D131,0.001))</f>
        <v/>
      </c>
      <c r="F131" s="103"/>
      <c r="G131" s="99" t="e">
        <f t="shared" si="3"/>
        <v>#DIV/0!</v>
      </c>
      <c r="H131" s="101" t="str">
        <f>IF(F131="","",F131/'перелік будівель'!D131)</f>
        <v/>
      </c>
    </row>
    <row r="132" spans="1:8">
      <c r="A132" s="97">
        <f>IF('перелік будівель'!A132="","",'перелік будівель'!A132)</f>
        <v>125</v>
      </c>
      <c r="B132" s="98" t="str">
        <f>IF('перелік будівель'!B132="","",'перелік будівель'!B132)</f>
        <v/>
      </c>
      <c r="C132" s="104"/>
      <c r="D132" s="99" t="e">
        <f t="shared" si="2"/>
        <v>#DIV/0!</v>
      </c>
      <c r="E132" s="100" t="str">
        <f>IF(C132="","",IF(C132/'перелік будівель'!D132&gt;1,C132/'перелік будівель'!D132,0.001))</f>
        <v/>
      </c>
      <c r="F132" s="103"/>
      <c r="G132" s="99" t="e">
        <f t="shared" si="3"/>
        <v>#DIV/0!</v>
      </c>
      <c r="H132" s="101" t="str">
        <f>IF(F132="","",F132/'перелік будівель'!D132)</f>
        <v/>
      </c>
    </row>
    <row r="133" spans="1:8">
      <c r="A133" s="97">
        <f>IF('перелік будівель'!A133="","",'перелік будівель'!A133)</f>
        <v>126</v>
      </c>
      <c r="B133" s="98" t="str">
        <f>IF('перелік будівель'!B133="","",'перелік будівель'!B133)</f>
        <v/>
      </c>
      <c r="C133" s="104"/>
      <c r="D133" s="99" t="e">
        <f t="shared" si="2"/>
        <v>#DIV/0!</v>
      </c>
      <c r="E133" s="100" t="str">
        <f>IF(C133="","",IF(C133/'перелік будівель'!D133&gt;1,C133/'перелік будівель'!D133,0.001))</f>
        <v/>
      </c>
      <c r="F133" s="103"/>
      <c r="G133" s="99" t="e">
        <f t="shared" si="3"/>
        <v>#DIV/0!</v>
      </c>
      <c r="H133" s="101" t="str">
        <f>IF(F133="","",F133/'перелік будівель'!D133)</f>
        <v/>
      </c>
    </row>
    <row r="134" spans="1:8">
      <c r="A134" s="97">
        <f>IF('перелік будівель'!A134="","",'перелік будівель'!A134)</f>
        <v>127</v>
      </c>
      <c r="B134" s="98" t="str">
        <f>IF('перелік будівель'!B134="","",'перелік будівель'!B134)</f>
        <v/>
      </c>
      <c r="C134" s="104"/>
      <c r="D134" s="99" t="e">
        <f t="shared" si="2"/>
        <v>#DIV/0!</v>
      </c>
      <c r="E134" s="100" t="str">
        <f>IF(C134="","",IF(C134/'перелік будівель'!D134&gt;1,C134/'перелік будівель'!D134,0.001))</f>
        <v/>
      </c>
      <c r="F134" s="103"/>
      <c r="G134" s="99" t="e">
        <f t="shared" si="3"/>
        <v>#DIV/0!</v>
      </c>
      <c r="H134" s="101" t="str">
        <f>IF(F134="","",F134/'перелік будівель'!D134)</f>
        <v/>
      </c>
    </row>
    <row r="135" spans="1:8">
      <c r="A135" s="97">
        <f>IF('перелік будівель'!A135="","",'перелік будівель'!A135)</f>
        <v>128</v>
      </c>
      <c r="B135" s="98" t="str">
        <f>IF('перелік будівель'!B135="","",'перелік будівель'!B135)</f>
        <v/>
      </c>
      <c r="C135" s="104"/>
      <c r="D135" s="99" t="e">
        <f t="shared" si="2"/>
        <v>#DIV/0!</v>
      </c>
      <c r="E135" s="100" t="str">
        <f>IF(C135="","",IF(C135/'перелік будівель'!D135&gt;1,C135/'перелік будівель'!D135,0.001))</f>
        <v/>
      </c>
      <c r="F135" s="103"/>
      <c r="G135" s="99" t="e">
        <f t="shared" si="3"/>
        <v>#DIV/0!</v>
      </c>
      <c r="H135" s="101" t="str">
        <f>IF(F135="","",F135/'перелік будівель'!D135)</f>
        <v/>
      </c>
    </row>
    <row r="136" spans="1:8">
      <c r="A136" s="97">
        <f>IF('перелік будівель'!A136="","",'перелік будівель'!A136)</f>
        <v>129</v>
      </c>
      <c r="B136" s="98" t="str">
        <f>IF('перелік будівель'!B136="","",'перелік будівель'!B136)</f>
        <v/>
      </c>
      <c r="C136" s="104"/>
      <c r="D136" s="99" t="e">
        <f t="shared" si="2"/>
        <v>#DIV/0!</v>
      </c>
      <c r="E136" s="100" t="str">
        <f>IF(C136="","",IF(C136/'перелік будівель'!D136&gt;1,C136/'перелік будівель'!D136,0.001))</f>
        <v/>
      </c>
      <c r="F136" s="103"/>
      <c r="G136" s="99" t="e">
        <f t="shared" si="3"/>
        <v>#DIV/0!</v>
      </c>
      <c r="H136" s="101" t="str">
        <f>IF(F136="","",F136/'перелік будівель'!D136)</f>
        <v/>
      </c>
    </row>
    <row r="137" spans="1:8">
      <c r="A137" s="97">
        <f>IF('перелік будівель'!A137="","",'перелік будівель'!A137)</f>
        <v>130</v>
      </c>
      <c r="B137" s="98" t="str">
        <f>IF('перелік будівель'!B137="","",'перелік будівель'!B137)</f>
        <v/>
      </c>
      <c r="C137" s="104"/>
      <c r="D137" s="99" t="e">
        <f t="shared" ref="D137:D139" si="4">C137/$C$140</f>
        <v>#DIV/0!</v>
      </c>
      <c r="E137" s="100" t="str">
        <f>IF(C137="","",IF(C137/'перелік будівель'!D137&gt;1,C137/'перелік будівель'!D137,0.001))</f>
        <v/>
      </c>
      <c r="F137" s="103"/>
      <c r="G137" s="99" t="e">
        <f t="shared" ref="G137:G139" si="5">F137/$F$140</f>
        <v>#DIV/0!</v>
      </c>
      <c r="H137" s="101" t="str">
        <f>IF(F137="","",F137/'перелік будівель'!D137)</f>
        <v/>
      </c>
    </row>
    <row r="138" spans="1:8">
      <c r="A138" s="97">
        <f>IF('перелік будівель'!A138="","",'перелік будівель'!A138)</f>
        <v>131</v>
      </c>
      <c r="B138" s="98" t="str">
        <f>IF('перелік будівель'!B138="","",'перелік будівель'!B138)</f>
        <v/>
      </c>
      <c r="C138" s="104"/>
      <c r="D138" s="99" t="e">
        <f t="shared" si="4"/>
        <v>#DIV/0!</v>
      </c>
      <c r="E138" s="100" t="str">
        <f>IF(C138="","",IF(C138/'перелік будівель'!D138&gt;1,C138/'перелік будівель'!D138,0.001))</f>
        <v/>
      </c>
      <c r="F138" s="103"/>
      <c r="G138" s="99" t="e">
        <f t="shared" si="5"/>
        <v>#DIV/0!</v>
      </c>
      <c r="H138" s="101" t="str">
        <f>IF(F138="","",F138/'перелік будівель'!D138)</f>
        <v/>
      </c>
    </row>
    <row r="139" spans="1:8">
      <c r="A139" s="97">
        <f>IF('перелік будівель'!A139="","",'перелік будівель'!A139)</f>
        <v>132</v>
      </c>
      <c r="B139" s="98" t="str">
        <f>IF('перелік будівель'!B139="","",'перелік будівель'!B139)</f>
        <v/>
      </c>
      <c r="C139" s="104"/>
      <c r="D139" s="99" t="e">
        <f t="shared" si="4"/>
        <v>#DIV/0!</v>
      </c>
      <c r="E139" s="100" t="str">
        <f>IF(C139="","",IF(C139/'перелік будівель'!D139&gt;1,C139/'перелік будівель'!D139,0.001))</f>
        <v/>
      </c>
      <c r="F139" s="103"/>
      <c r="G139" s="99" t="e">
        <f t="shared" si="5"/>
        <v>#DIV/0!</v>
      </c>
      <c r="H139" s="101" t="str">
        <f>IF(F139="","",F139/'перелік будівель'!D139)</f>
        <v/>
      </c>
    </row>
    <row r="140" spans="1:8">
      <c r="A140" s="15"/>
      <c r="B140" s="15"/>
      <c r="C140" s="106">
        <f>SUM(C8:C139)</f>
        <v>0</v>
      </c>
      <c r="D140" s="15"/>
      <c r="E140" s="15"/>
      <c r="F140" s="106">
        <f>SUM(F8:F139)</f>
        <v>0</v>
      </c>
      <c r="G140" s="15"/>
      <c r="H140" s="15"/>
    </row>
  </sheetData>
  <autoFilter ref="A7:H58" xr:uid="{00000000-0009-0000-0000-000001000000}">
    <sortState xmlns:xlrd2="http://schemas.microsoft.com/office/spreadsheetml/2017/richdata2" ref="A8:H58">
      <sortCondition ref="A7:A58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0"/>
  <sheetViews>
    <sheetView zoomScale="85" zoomScaleNormal="85" workbookViewId="0">
      <selection activeCell="D10" sqref="D10"/>
    </sheetView>
  </sheetViews>
  <sheetFormatPr defaultColWidth="11.42578125" defaultRowHeight="12.75"/>
  <cols>
    <col min="1" max="1" width="5.7109375" style="7" customWidth="1"/>
    <col min="2" max="2" width="46.28515625" style="7" customWidth="1"/>
    <col min="3" max="3" width="14.7109375" style="7" customWidth="1"/>
    <col min="4" max="4" width="15.42578125" style="7" customWidth="1"/>
    <col min="5" max="8" width="14.7109375" style="7" customWidth="1"/>
    <col min="9" max="9" width="11.42578125" style="7"/>
    <col min="10" max="12" width="11.42578125" style="71"/>
    <col min="13" max="16384" width="11.42578125" style="7"/>
  </cols>
  <sheetData>
    <row r="1" spans="1:11">
      <c r="A1" s="10">
        <f>'перелік будівель'!A1</f>
        <v>0</v>
      </c>
      <c r="B1" s="15"/>
      <c r="C1" s="15"/>
      <c r="D1" s="15"/>
      <c r="E1" s="15"/>
      <c r="F1" s="15"/>
      <c r="G1" s="15"/>
      <c r="H1" s="15"/>
      <c r="I1" s="15"/>
    </row>
    <row r="2" spans="1:11">
      <c r="A2" s="15">
        <f>'перелік будівель'!A2</f>
        <v>0</v>
      </c>
      <c r="B2" s="15"/>
      <c r="C2" s="15"/>
      <c r="D2" s="15"/>
      <c r="E2" s="15"/>
      <c r="F2" s="15"/>
      <c r="G2" s="15"/>
      <c r="H2" s="15"/>
      <c r="I2" s="15"/>
    </row>
    <row r="3" spans="1:11">
      <c r="A3" s="15">
        <f>'перелік будівель'!A3</f>
        <v>0</v>
      </c>
      <c r="B3" s="15"/>
      <c r="C3" s="15"/>
      <c r="D3" s="15"/>
      <c r="E3" s="15"/>
      <c r="F3" s="15"/>
      <c r="G3" s="15"/>
      <c r="H3" s="15"/>
      <c r="I3" s="15"/>
    </row>
    <row r="4" spans="1:11" ht="18">
      <c r="A4" s="27" t="s">
        <v>34</v>
      </c>
      <c r="B4" s="15"/>
      <c r="C4" s="15"/>
      <c r="D4" s="15"/>
      <c r="E4" s="15"/>
      <c r="F4" s="15"/>
      <c r="G4" s="15"/>
      <c r="H4" s="15"/>
      <c r="I4" s="15"/>
    </row>
    <row r="5" spans="1:11" ht="15.75">
      <c r="A5" s="11" t="s">
        <v>35</v>
      </c>
      <c r="B5" s="15"/>
      <c r="C5" s="15"/>
      <c r="D5" s="15"/>
      <c r="E5" s="15"/>
      <c r="F5" s="15"/>
      <c r="G5" s="15"/>
      <c r="H5" s="15"/>
      <c r="I5" s="15"/>
    </row>
    <row r="6" spans="1:11" ht="51">
      <c r="A6" s="8"/>
      <c r="B6" s="9"/>
      <c r="C6" s="19" t="s">
        <v>36</v>
      </c>
      <c r="D6" s="19" t="s">
        <v>37</v>
      </c>
      <c r="E6" s="19" t="s">
        <v>38</v>
      </c>
      <c r="F6" s="26" t="s">
        <v>39</v>
      </c>
      <c r="G6" s="26" t="s">
        <v>37</v>
      </c>
      <c r="H6" s="26" t="s">
        <v>38</v>
      </c>
      <c r="I6" s="15"/>
    </row>
    <row r="7" spans="1:11" ht="87.75">
      <c r="A7" s="28" t="s">
        <v>5</v>
      </c>
      <c r="B7" s="29" t="s">
        <v>6</v>
      </c>
      <c r="C7" s="19" t="s">
        <v>40</v>
      </c>
      <c r="D7" s="19" t="s">
        <v>41</v>
      </c>
      <c r="E7" s="19" t="s">
        <v>42</v>
      </c>
      <c r="F7" s="26" t="s">
        <v>43</v>
      </c>
      <c r="G7" s="26" t="s">
        <v>41</v>
      </c>
      <c r="H7" s="26" t="s">
        <v>42</v>
      </c>
      <c r="I7" s="15"/>
    </row>
    <row r="8" spans="1:11">
      <c r="A8" s="97">
        <f>IF('перелік будівель'!A8="","",'перелік будівель'!A8)</f>
        <v>1</v>
      </c>
      <c r="B8" s="98" t="str">
        <f>IF('перелік будівель'!B8="","",'перелік будівель'!B8)</f>
        <v/>
      </c>
      <c r="C8" s="101" t="str">
        <f>IF(споживання!E8="","",споживання!E8)</f>
        <v/>
      </c>
      <c r="D8" s="101" t="str">
        <f>IF(C8="","",VLOOKUP('перелік будівель'!C8,'еталонні значення'!$B$66:$D$81,2,FALSE))</f>
        <v/>
      </c>
      <c r="E8" s="99" t="str">
        <f>IF(D8="","",(C8/D8)-1)</f>
        <v/>
      </c>
      <c r="F8" s="101" t="str">
        <f>IF(споживання!H8="","",споживання!H8)</f>
        <v/>
      </c>
      <c r="G8" s="101" t="str">
        <f>IF(F8="","",VLOOKUP('перелік будівель'!C8,'еталонні значення'!$B$66:$D$105,3,FALSE))</f>
        <v/>
      </c>
      <c r="H8" s="99" t="str">
        <f t="shared" ref="H8" si="0">IF(G8="","",F8/G8-1)</f>
        <v/>
      </c>
      <c r="I8" s="15"/>
      <c r="J8" s="72" t="e">
        <f>C8/D8-1</f>
        <v>#VALUE!</v>
      </c>
      <c r="K8" s="72" t="e">
        <f>F8/G8-1</f>
        <v>#VALUE!</v>
      </c>
    </row>
    <row r="9" spans="1:11">
      <c r="A9" s="97">
        <f>IF('перелік будівель'!A9="","",'перелік будівель'!A9)</f>
        <v>2</v>
      </c>
      <c r="B9" s="98" t="str">
        <f>IF('перелік будівель'!B9="","",'перелік будівель'!B9)</f>
        <v/>
      </c>
      <c r="C9" s="101" t="str">
        <f>IF(споживання!E9="","",споживання!E9)</f>
        <v/>
      </c>
      <c r="D9" s="101" t="str">
        <f>IF(C9="","",VLOOKUP('перелік будівель'!C9,'еталонні значення'!$B$66:$D$81,2,FALSE))</f>
        <v/>
      </c>
      <c r="E9" s="99" t="str">
        <f t="shared" ref="E9:E72" si="1">IF(D9="","",(C9/D9)-1)</f>
        <v/>
      </c>
      <c r="F9" s="101" t="str">
        <f>IF(споживання!H9="","",споживання!H9)</f>
        <v/>
      </c>
      <c r="G9" s="101" t="str">
        <f>IF(F9="","",VLOOKUP('перелік будівель'!C9,'еталонні значення'!$B$66:$D$105,3,FALSE))</f>
        <v/>
      </c>
      <c r="H9" s="99" t="str">
        <f t="shared" ref="H9:H72" si="2">IF(G9="","",F9/G9-1)</f>
        <v/>
      </c>
      <c r="I9" s="15"/>
      <c r="J9" s="72" t="e">
        <f t="shared" ref="J9:J72" si="3">C9/D9-1</f>
        <v>#VALUE!</v>
      </c>
      <c r="K9" s="72" t="e">
        <f t="shared" ref="K9:K72" si="4">F9/G9-1</f>
        <v>#VALUE!</v>
      </c>
    </row>
    <row r="10" spans="1:11">
      <c r="A10" s="97">
        <f>IF('перелік будівель'!A10="","",'перелік будівель'!A10)</f>
        <v>3</v>
      </c>
      <c r="B10" s="98" t="str">
        <f>IF('перелік будівель'!B10="","",'перелік будівель'!B10)</f>
        <v/>
      </c>
      <c r="C10" s="101" t="str">
        <f>IF(споживання!E10="","",споживання!E10)</f>
        <v/>
      </c>
      <c r="D10" s="101" t="str">
        <f>IF(C10="","",VLOOKUP('перелік будівель'!C10,'еталонні значення'!$B$66:$D$81,2,FALSE))</f>
        <v/>
      </c>
      <c r="E10" s="99" t="str">
        <f t="shared" si="1"/>
        <v/>
      </c>
      <c r="F10" s="101" t="str">
        <f>IF(споживання!H10="","",споживання!H10)</f>
        <v/>
      </c>
      <c r="G10" s="101" t="str">
        <f>IF(F10="","",VLOOKUP('перелік будівель'!C10,'еталонні значення'!$B$66:$D$105,3,FALSE))</f>
        <v/>
      </c>
      <c r="H10" s="99" t="str">
        <f t="shared" si="2"/>
        <v/>
      </c>
      <c r="I10" s="15"/>
      <c r="J10" s="72" t="e">
        <f t="shared" si="3"/>
        <v>#VALUE!</v>
      </c>
      <c r="K10" s="72" t="e">
        <f t="shared" si="4"/>
        <v>#VALUE!</v>
      </c>
    </row>
    <row r="11" spans="1:11">
      <c r="A11" s="97">
        <f>IF('перелік будівель'!A11="","",'перелік будівель'!A11)</f>
        <v>4</v>
      </c>
      <c r="B11" s="98" t="str">
        <f>IF('перелік будівель'!B11="","",'перелік будівель'!B11)</f>
        <v/>
      </c>
      <c r="C11" s="101" t="str">
        <f>IF(споживання!E11="","",споживання!E11)</f>
        <v/>
      </c>
      <c r="D11" s="101" t="str">
        <f>IF(C11="","",VLOOKUP('перелік будівель'!C11,'еталонні значення'!$B$66:$D$81,2,FALSE))</f>
        <v/>
      </c>
      <c r="E11" s="99" t="str">
        <f t="shared" si="1"/>
        <v/>
      </c>
      <c r="F11" s="101" t="str">
        <f>IF(споживання!H11="","",споживання!H11)</f>
        <v/>
      </c>
      <c r="G11" s="101" t="str">
        <f>IF(F11="","",VLOOKUP('перелік будівель'!C11,'еталонні значення'!$B$66:$D$105,3,FALSE))</f>
        <v/>
      </c>
      <c r="H11" s="99" t="str">
        <f t="shared" si="2"/>
        <v/>
      </c>
      <c r="I11" s="15"/>
      <c r="J11" s="72" t="e">
        <f t="shared" si="3"/>
        <v>#VALUE!</v>
      </c>
      <c r="K11" s="72" t="e">
        <f t="shared" si="4"/>
        <v>#VALUE!</v>
      </c>
    </row>
    <row r="12" spans="1:11">
      <c r="A12" s="97">
        <f>IF('перелік будівель'!A12="","",'перелік будівель'!A12)</f>
        <v>5</v>
      </c>
      <c r="B12" s="98" t="str">
        <f>IF('перелік будівель'!B12="","",'перелік будівель'!B12)</f>
        <v/>
      </c>
      <c r="C12" s="101" t="str">
        <f>IF(споживання!E12="","",споживання!E12)</f>
        <v/>
      </c>
      <c r="D12" s="101" t="str">
        <f>IF(C12="","",VLOOKUP('перелік будівель'!C12,'еталонні значення'!$B$66:$D$81,2,FALSE))</f>
        <v/>
      </c>
      <c r="E12" s="99" t="str">
        <f t="shared" si="1"/>
        <v/>
      </c>
      <c r="F12" s="101" t="str">
        <f>IF(споживання!H12="","",споживання!H12)</f>
        <v/>
      </c>
      <c r="G12" s="101" t="str">
        <f>IF(F12="","",VLOOKUP('перелік будівель'!C12,'еталонні значення'!$B$66:$D$105,3,FALSE))</f>
        <v/>
      </c>
      <c r="H12" s="99" t="str">
        <f t="shared" si="2"/>
        <v/>
      </c>
      <c r="I12" s="15"/>
      <c r="J12" s="72" t="e">
        <f t="shared" si="3"/>
        <v>#VALUE!</v>
      </c>
      <c r="K12" s="72" t="e">
        <f t="shared" si="4"/>
        <v>#VALUE!</v>
      </c>
    </row>
    <row r="13" spans="1:11">
      <c r="A13" s="97">
        <f>IF('перелік будівель'!A13="","",'перелік будівель'!A13)</f>
        <v>6</v>
      </c>
      <c r="B13" s="98" t="str">
        <f>IF('перелік будівель'!B13="","",'перелік будівель'!B13)</f>
        <v/>
      </c>
      <c r="C13" s="101" t="str">
        <f>IF(споживання!E13="","",споживання!E13)</f>
        <v/>
      </c>
      <c r="D13" s="101" t="str">
        <f>IF(C13="","",VLOOKUP('перелік будівель'!C13,'еталонні значення'!$B$66:$D$81,2,FALSE))</f>
        <v/>
      </c>
      <c r="E13" s="99" t="str">
        <f t="shared" si="1"/>
        <v/>
      </c>
      <c r="F13" s="101" t="str">
        <f>IF(споживання!H13="","",споживання!H13)</f>
        <v/>
      </c>
      <c r="G13" s="101" t="str">
        <f>IF(F13="","",VLOOKUP('перелік будівель'!C13,'еталонні значення'!$B$66:$D$105,3,FALSE))</f>
        <v/>
      </c>
      <c r="H13" s="99" t="str">
        <f t="shared" si="2"/>
        <v/>
      </c>
      <c r="I13" s="15"/>
      <c r="J13" s="72" t="e">
        <f t="shared" si="3"/>
        <v>#VALUE!</v>
      </c>
      <c r="K13" s="72" t="e">
        <f t="shared" si="4"/>
        <v>#VALUE!</v>
      </c>
    </row>
    <row r="14" spans="1:11">
      <c r="A14" s="97">
        <f>IF('перелік будівель'!A14="","",'перелік будівель'!A14)</f>
        <v>7</v>
      </c>
      <c r="B14" s="98" t="str">
        <f>IF('перелік будівель'!B14="","",'перелік будівель'!B14)</f>
        <v/>
      </c>
      <c r="C14" s="101" t="str">
        <f>IF(споживання!E14="","",споживання!E14)</f>
        <v/>
      </c>
      <c r="D14" s="101" t="str">
        <f>IF(C14="","",VLOOKUP('перелік будівель'!C14,'еталонні значення'!$B$66:$D$81,2,FALSE))</f>
        <v/>
      </c>
      <c r="E14" s="99" t="str">
        <f t="shared" si="1"/>
        <v/>
      </c>
      <c r="F14" s="101" t="str">
        <f>IF(споживання!H14="","",споживання!H14)</f>
        <v/>
      </c>
      <c r="G14" s="101" t="str">
        <f>IF(F14="","",VLOOKUP('перелік будівель'!C14,'еталонні значення'!$B$66:$D$105,3,FALSE))</f>
        <v/>
      </c>
      <c r="H14" s="99" t="str">
        <f t="shared" si="2"/>
        <v/>
      </c>
      <c r="I14" s="15"/>
      <c r="J14" s="72" t="e">
        <f t="shared" si="3"/>
        <v>#VALUE!</v>
      </c>
      <c r="K14" s="72" t="e">
        <f t="shared" si="4"/>
        <v>#VALUE!</v>
      </c>
    </row>
    <row r="15" spans="1:11">
      <c r="A15" s="97">
        <f>IF('перелік будівель'!A15="","",'перелік будівель'!A15)</f>
        <v>8</v>
      </c>
      <c r="B15" s="98" t="str">
        <f>IF('перелік будівель'!B15="","",'перелік будівель'!B15)</f>
        <v/>
      </c>
      <c r="C15" s="101" t="str">
        <f>IF(споживання!E15="","",споживання!E15)</f>
        <v/>
      </c>
      <c r="D15" s="101" t="str">
        <f>IF(C15="","",VLOOKUP('перелік будівель'!C15,'еталонні значення'!$B$66:$D$81,2,FALSE))</f>
        <v/>
      </c>
      <c r="E15" s="99" t="str">
        <f t="shared" si="1"/>
        <v/>
      </c>
      <c r="F15" s="101" t="str">
        <f>IF(споживання!H15="","",споживання!H15)</f>
        <v/>
      </c>
      <c r="G15" s="101" t="str">
        <f>IF(F15="","",VLOOKUP('перелік будівель'!C15,'еталонні значення'!$B$66:$D$105,3,FALSE))</f>
        <v/>
      </c>
      <c r="H15" s="99" t="str">
        <f t="shared" si="2"/>
        <v/>
      </c>
      <c r="I15" s="15"/>
      <c r="J15" s="72" t="e">
        <f t="shared" si="3"/>
        <v>#VALUE!</v>
      </c>
      <c r="K15" s="72" t="e">
        <f t="shared" si="4"/>
        <v>#VALUE!</v>
      </c>
    </row>
    <row r="16" spans="1:11">
      <c r="A16" s="97">
        <f>IF('перелік будівель'!A16="","",'перелік будівель'!A16)</f>
        <v>9</v>
      </c>
      <c r="B16" s="98" t="str">
        <f>IF('перелік будівель'!B16="","",'перелік будівель'!B16)</f>
        <v/>
      </c>
      <c r="C16" s="101" t="str">
        <f>IF(споживання!E16="","",споживання!E16)</f>
        <v/>
      </c>
      <c r="D16" s="101" t="str">
        <f>IF(C16="","",VLOOKUP('перелік будівель'!C16,'еталонні значення'!$B$66:$D$81,2,FALSE))</f>
        <v/>
      </c>
      <c r="E16" s="99" t="str">
        <f t="shared" si="1"/>
        <v/>
      </c>
      <c r="F16" s="101" t="str">
        <f>IF(споживання!H16="","",споживання!H16)</f>
        <v/>
      </c>
      <c r="G16" s="101" t="str">
        <f>IF(F16="","",VLOOKUP('перелік будівель'!C16,'еталонні значення'!$B$66:$D$105,3,FALSE))</f>
        <v/>
      </c>
      <c r="H16" s="99" t="str">
        <f t="shared" si="2"/>
        <v/>
      </c>
      <c r="I16" s="15"/>
      <c r="J16" s="72" t="e">
        <f t="shared" si="3"/>
        <v>#VALUE!</v>
      </c>
      <c r="K16" s="72" t="e">
        <f t="shared" si="4"/>
        <v>#VALUE!</v>
      </c>
    </row>
    <row r="17" spans="1:11">
      <c r="A17" s="97">
        <f>IF('перелік будівель'!A17="","",'перелік будівель'!A17)</f>
        <v>10</v>
      </c>
      <c r="B17" s="98" t="str">
        <f>IF('перелік будівель'!B17="","",'перелік будівель'!B17)</f>
        <v/>
      </c>
      <c r="C17" s="101" t="str">
        <f>IF(споживання!E17="","",споживання!E17)</f>
        <v/>
      </c>
      <c r="D17" s="101" t="str">
        <f>IF(C17="","",VLOOKUP('перелік будівель'!C17,'еталонні значення'!$B$66:$D$81,2,FALSE))</f>
        <v/>
      </c>
      <c r="E17" s="99" t="str">
        <f t="shared" si="1"/>
        <v/>
      </c>
      <c r="F17" s="101" t="str">
        <f>IF(споживання!H17="","",споживання!H17)</f>
        <v/>
      </c>
      <c r="G17" s="101" t="str">
        <f>IF(F17="","",VLOOKUP('перелік будівель'!C17,'еталонні значення'!$B$66:$D$105,3,FALSE))</f>
        <v/>
      </c>
      <c r="H17" s="99" t="str">
        <f t="shared" si="2"/>
        <v/>
      </c>
      <c r="I17" s="15"/>
      <c r="J17" s="72" t="e">
        <f t="shared" si="3"/>
        <v>#VALUE!</v>
      </c>
      <c r="K17" s="72" t="e">
        <f t="shared" si="4"/>
        <v>#VALUE!</v>
      </c>
    </row>
    <row r="18" spans="1:11">
      <c r="A18" s="97">
        <f>IF('перелік будівель'!A18="","",'перелік будівель'!A18)</f>
        <v>11</v>
      </c>
      <c r="B18" s="98" t="str">
        <f>IF('перелік будівель'!B18="","",'перелік будівель'!B18)</f>
        <v/>
      </c>
      <c r="C18" s="101" t="str">
        <f>IF(споживання!E18="","",споживання!E18)</f>
        <v/>
      </c>
      <c r="D18" s="101" t="str">
        <f>IF(C18="","",VLOOKUP('перелік будівель'!C18,'еталонні значення'!$B$66:$D$81,2,FALSE))</f>
        <v/>
      </c>
      <c r="E18" s="99" t="str">
        <f t="shared" si="1"/>
        <v/>
      </c>
      <c r="F18" s="101" t="str">
        <f>IF(споживання!H18="","",споживання!H18)</f>
        <v/>
      </c>
      <c r="G18" s="101" t="str">
        <f>IF(F18="","",VLOOKUP('перелік будівель'!C18,'еталонні значення'!$B$66:$D$105,3,FALSE))</f>
        <v/>
      </c>
      <c r="H18" s="99" t="str">
        <f t="shared" si="2"/>
        <v/>
      </c>
      <c r="I18" s="15"/>
      <c r="J18" s="72" t="e">
        <f t="shared" si="3"/>
        <v>#VALUE!</v>
      </c>
      <c r="K18" s="72" t="e">
        <f t="shared" si="4"/>
        <v>#VALUE!</v>
      </c>
    </row>
    <row r="19" spans="1:11">
      <c r="A19" s="97">
        <f>IF('перелік будівель'!A19="","",'перелік будівель'!A19)</f>
        <v>12</v>
      </c>
      <c r="B19" s="98" t="str">
        <f>IF('перелік будівель'!B19="","",'перелік будівель'!B19)</f>
        <v/>
      </c>
      <c r="C19" s="101" t="str">
        <f>IF(споживання!E19="","",споживання!E19)</f>
        <v/>
      </c>
      <c r="D19" s="101" t="str">
        <f>IF(C19="","",VLOOKUP('перелік будівель'!C19,'еталонні значення'!$B$66:$D$81,2,FALSE))</f>
        <v/>
      </c>
      <c r="E19" s="99" t="str">
        <f t="shared" si="1"/>
        <v/>
      </c>
      <c r="F19" s="101" t="str">
        <f>IF(споживання!H19="","",споживання!H19)</f>
        <v/>
      </c>
      <c r="G19" s="101" t="str">
        <f>IF(F19="","",VLOOKUP('перелік будівель'!C19,'еталонні значення'!$B$66:$D$105,3,FALSE))</f>
        <v/>
      </c>
      <c r="H19" s="99" t="str">
        <f t="shared" si="2"/>
        <v/>
      </c>
      <c r="I19" s="15"/>
      <c r="J19" s="72" t="e">
        <f t="shared" si="3"/>
        <v>#VALUE!</v>
      </c>
      <c r="K19" s="72" t="e">
        <f t="shared" si="4"/>
        <v>#VALUE!</v>
      </c>
    </row>
    <row r="20" spans="1:11">
      <c r="A20" s="97">
        <f>IF('перелік будівель'!A20="","",'перелік будівель'!A20)</f>
        <v>13</v>
      </c>
      <c r="B20" s="98" t="str">
        <f>IF('перелік будівель'!B20="","",'перелік будівель'!B20)</f>
        <v/>
      </c>
      <c r="C20" s="101" t="str">
        <f>IF(споживання!E20="","",споживання!E20)</f>
        <v/>
      </c>
      <c r="D20" s="101" t="str">
        <f>IF(C20="","",VLOOKUP('перелік будівель'!C20,'еталонні значення'!$B$66:$D$81,2,FALSE))</f>
        <v/>
      </c>
      <c r="E20" s="99" t="str">
        <f t="shared" si="1"/>
        <v/>
      </c>
      <c r="F20" s="101" t="str">
        <f>IF(споживання!H20="","",споживання!H20)</f>
        <v/>
      </c>
      <c r="G20" s="101" t="str">
        <f>IF(F20="","",VLOOKUP('перелік будівель'!C20,'еталонні значення'!$B$66:$D$105,3,FALSE))</f>
        <v/>
      </c>
      <c r="H20" s="99" t="str">
        <f t="shared" si="2"/>
        <v/>
      </c>
      <c r="I20" s="15"/>
      <c r="J20" s="72" t="e">
        <f t="shared" si="3"/>
        <v>#VALUE!</v>
      </c>
      <c r="K20" s="72" t="e">
        <f t="shared" si="4"/>
        <v>#VALUE!</v>
      </c>
    </row>
    <row r="21" spans="1:11">
      <c r="A21" s="97">
        <f>IF('перелік будівель'!A21="","",'перелік будівель'!A21)</f>
        <v>14</v>
      </c>
      <c r="B21" s="98" t="str">
        <f>IF('перелік будівель'!B21="","",'перелік будівель'!B21)</f>
        <v/>
      </c>
      <c r="C21" s="101" t="str">
        <f>IF(споживання!E21="","",споживання!E21)</f>
        <v/>
      </c>
      <c r="D21" s="101" t="str">
        <f>IF(C21="","",VLOOKUP('перелік будівель'!C21,'еталонні значення'!$B$66:$D$81,2,FALSE))</f>
        <v/>
      </c>
      <c r="E21" s="99" t="str">
        <f t="shared" si="1"/>
        <v/>
      </c>
      <c r="F21" s="101" t="str">
        <f>IF(споживання!H21="","",споживання!H21)</f>
        <v/>
      </c>
      <c r="G21" s="101" t="str">
        <f>IF(F21="","",VLOOKUP('перелік будівель'!C21,'еталонні значення'!$B$66:$D$105,3,FALSE))</f>
        <v/>
      </c>
      <c r="H21" s="99" t="str">
        <f t="shared" si="2"/>
        <v/>
      </c>
      <c r="I21" s="15"/>
      <c r="J21" s="72" t="e">
        <f t="shared" si="3"/>
        <v>#VALUE!</v>
      </c>
      <c r="K21" s="72" t="e">
        <f t="shared" si="4"/>
        <v>#VALUE!</v>
      </c>
    </row>
    <row r="22" spans="1:11">
      <c r="A22" s="97">
        <f>IF('перелік будівель'!A22="","",'перелік будівель'!A22)</f>
        <v>15</v>
      </c>
      <c r="B22" s="98" t="str">
        <f>IF('перелік будівель'!B22="","",'перелік будівель'!B22)</f>
        <v/>
      </c>
      <c r="C22" s="101" t="str">
        <f>IF(споживання!E22="","",споживання!E22)</f>
        <v/>
      </c>
      <c r="D22" s="101" t="str">
        <f>IF(C22="","",VLOOKUP('перелік будівель'!C22,'еталонні значення'!$B$66:$D$81,2,FALSE))</f>
        <v/>
      </c>
      <c r="E22" s="99" t="str">
        <f t="shared" si="1"/>
        <v/>
      </c>
      <c r="F22" s="101" t="str">
        <f>IF(споживання!H22="","",споживання!H22)</f>
        <v/>
      </c>
      <c r="G22" s="101" t="str">
        <f>IF(F22="","",VLOOKUP('перелік будівель'!C22,'еталонні значення'!$B$66:$D$105,3,FALSE))</f>
        <v/>
      </c>
      <c r="H22" s="99" t="str">
        <f t="shared" si="2"/>
        <v/>
      </c>
      <c r="I22" s="15"/>
      <c r="J22" s="72" t="e">
        <f t="shared" si="3"/>
        <v>#VALUE!</v>
      </c>
      <c r="K22" s="72" t="e">
        <f t="shared" si="4"/>
        <v>#VALUE!</v>
      </c>
    </row>
    <row r="23" spans="1:11">
      <c r="A23" s="97">
        <f>IF('перелік будівель'!A23="","",'перелік будівель'!A23)</f>
        <v>16</v>
      </c>
      <c r="B23" s="98" t="str">
        <f>IF('перелік будівель'!B23="","",'перелік будівель'!B23)</f>
        <v/>
      </c>
      <c r="C23" s="101" t="str">
        <f>IF(споживання!E23="","",споживання!E23)</f>
        <v/>
      </c>
      <c r="D23" s="101" t="str">
        <f>IF(C23="","",VLOOKUP('перелік будівель'!C23,'еталонні значення'!$B$66:$D$81,2,FALSE))</f>
        <v/>
      </c>
      <c r="E23" s="99" t="str">
        <f t="shared" si="1"/>
        <v/>
      </c>
      <c r="F23" s="101" t="str">
        <f>IF(споживання!H23="","",споживання!H23)</f>
        <v/>
      </c>
      <c r="G23" s="101" t="str">
        <f>IF(F23="","",VLOOKUP('перелік будівель'!C23,'еталонні значення'!$B$66:$D$105,3,FALSE))</f>
        <v/>
      </c>
      <c r="H23" s="99" t="str">
        <f t="shared" si="2"/>
        <v/>
      </c>
      <c r="I23" s="15"/>
      <c r="J23" s="72" t="e">
        <f t="shared" si="3"/>
        <v>#VALUE!</v>
      </c>
      <c r="K23" s="72" t="e">
        <f t="shared" si="4"/>
        <v>#VALUE!</v>
      </c>
    </row>
    <row r="24" spans="1:11">
      <c r="A24" s="97">
        <f>IF('перелік будівель'!A24="","",'перелік будівель'!A24)</f>
        <v>17</v>
      </c>
      <c r="B24" s="98" t="str">
        <f>IF('перелік будівель'!B24="","",'перелік будівель'!B24)</f>
        <v/>
      </c>
      <c r="C24" s="101" t="str">
        <f>IF(споживання!E24="","",споживання!E24)</f>
        <v/>
      </c>
      <c r="D24" s="101" t="str">
        <f>IF(C24="","",VLOOKUP('перелік будівель'!C24,'еталонні значення'!$B$66:$D$81,2,FALSE))</f>
        <v/>
      </c>
      <c r="E24" s="99" t="str">
        <f t="shared" si="1"/>
        <v/>
      </c>
      <c r="F24" s="101" t="str">
        <f>IF(споживання!H24="","",споживання!H24)</f>
        <v/>
      </c>
      <c r="G24" s="101" t="str">
        <f>IF(F24="","",VLOOKUP('перелік будівель'!C24,'еталонні значення'!$B$66:$D$105,3,FALSE))</f>
        <v/>
      </c>
      <c r="H24" s="99" t="str">
        <f t="shared" si="2"/>
        <v/>
      </c>
      <c r="I24" s="15"/>
      <c r="J24" s="72" t="e">
        <f t="shared" si="3"/>
        <v>#VALUE!</v>
      </c>
      <c r="K24" s="72" t="e">
        <f t="shared" si="4"/>
        <v>#VALUE!</v>
      </c>
    </row>
    <row r="25" spans="1:11">
      <c r="A25" s="97">
        <f>IF('перелік будівель'!A25="","",'перелік будівель'!A25)</f>
        <v>18</v>
      </c>
      <c r="B25" s="98" t="str">
        <f>IF('перелік будівель'!B25="","",'перелік будівель'!B25)</f>
        <v/>
      </c>
      <c r="C25" s="101" t="str">
        <f>IF(споживання!E25="","",споживання!E25)</f>
        <v/>
      </c>
      <c r="D25" s="101" t="str">
        <f>IF(C25="","",VLOOKUP('перелік будівель'!C25,'еталонні значення'!$B$66:$D$81,2,FALSE))</f>
        <v/>
      </c>
      <c r="E25" s="99" t="str">
        <f t="shared" si="1"/>
        <v/>
      </c>
      <c r="F25" s="101" t="str">
        <f>IF(споживання!H25="","",споживання!H25)</f>
        <v/>
      </c>
      <c r="G25" s="101" t="str">
        <f>IF(F25="","",VLOOKUP('перелік будівель'!C25,'еталонні значення'!$B$66:$D$105,3,FALSE))</f>
        <v/>
      </c>
      <c r="H25" s="99" t="str">
        <f t="shared" si="2"/>
        <v/>
      </c>
      <c r="I25" s="15"/>
      <c r="J25" s="72" t="e">
        <f t="shared" si="3"/>
        <v>#VALUE!</v>
      </c>
      <c r="K25" s="72" t="e">
        <f t="shared" si="4"/>
        <v>#VALUE!</v>
      </c>
    </row>
    <row r="26" spans="1:11">
      <c r="A26" s="97">
        <f>IF('перелік будівель'!A26="","",'перелік будівель'!A26)</f>
        <v>19</v>
      </c>
      <c r="B26" s="98" t="str">
        <f>IF('перелік будівель'!B26="","",'перелік будівель'!B26)</f>
        <v/>
      </c>
      <c r="C26" s="101" t="str">
        <f>IF(споживання!E26="","",споживання!E26)</f>
        <v/>
      </c>
      <c r="D26" s="101" t="str">
        <f>IF(C26="","",VLOOKUP('перелік будівель'!C26,'еталонні значення'!$B$66:$D$81,2,FALSE))</f>
        <v/>
      </c>
      <c r="E26" s="99" t="str">
        <f t="shared" si="1"/>
        <v/>
      </c>
      <c r="F26" s="101" t="str">
        <f>IF(споживання!H26="","",споживання!H26)</f>
        <v/>
      </c>
      <c r="G26" s="101" t="str">
        <f>IF(F26="","",VLOOKUP('перелік будівель'!C26,'еталонні значення'!$B$66:$D$105,3,FALSE))</f>
        <v/>
      </c>
      <c r="H26" s="99" t="str">
        <f t="shared" si="2"/>
        <v/>
      </c>
      <c r="I26" s="15"/>
      <c r="J26" s="72" t="e">
        <f t="shared" si="3"/>
        <v>#VALUE!</v>
      </c>
      <c r="K26" s="72" t="e">
        <f t="shared" si="4"/>
        <v>#VALUE!</v>
      </c>
    </row>
    <row r="27" spans="1:11">
      <c r="A27" s="97">
        <f>IF('перелік будівель'!A27="","",'перелік будівель'!A27)</f>
        <v>20</v>
      </c>
      <c r="B27" s="98" t="str">
        <f>IF('перелік будівель'!B27="","",'перелік будівель'!B27)</f>
        <v/>
      </c>
      <c r="C27" s="101" t="str">
        <f>IF(споживання!E27="","",споживання!E27)</f>
        <v/>
      </c>
      <c r="D27" s="101" t="str">
        <f>IF(C27="","",VLOOKUP('перелік будівель'!C27,'еталонні значення'!$B$66:$D$81,2,FALSE))</f>
        <v/>
      </c>
      <c r="E27" s="99" t="str">
        <f t="shared" si="1"/>
        <v/>
      </c>
      <c r="F27" s="101" t="str">
        <f>IF(споживання!H27="","",споживання!H27)</f>
        <v/>
      </c>
      <c r="G27" s="101" t="str">
        <f>IF(F27="","",VLOOKUP('перелік будівель'!C27,'еталонні значення'!$B$66:$D$105,3,FALSE))</f>
        <v/>
      </c>
      <c r="H27" s="99" t="str">
        <f t="shared" si="2"/>
        <v/>
      </c>
      <c r="I27" s="15"/>
      <c r="J27" s="72" t="e">
        <f t="shared" si="3"/>
        <v>#VALUE!</v>
      </c>
      <c r="K27" s="72" t="e">
        <f t="shared" si="4"/>
        <v>#VALUE!</v>
      </c>
    </row>
    <row r="28" spans="1:11">
      <c r="A28" s="97">
        <f>IF('перелік будівель'!A28="","",'перелік будівель'!A28)</f>
        <v>21</v>
      </c>
      <c r="B28" s="98" t="str">
        <f>IF('перелік будівель'!B28="","",'перелік будівель'!B28)</f>
        <v/>
      </c>
      <c r="C28" s="101" t="str">
        <f>IF(споживання!E28="","",споживання!E28)</f>
        <v/>
      </c>
      <c r="D28" s="101" t="str">
        <f>IF(C28="","",VLOOKUP('перелік будівель'!C28,'еталонні значення'!$B$66:$D$81,2,FALSE))</f>
        <v/>
      </c>
      <c r="E28" s="99" t="str">
        <f t="shared" si="1"/>
        <v/>
      </c>
      <c r="F28" s="101" t="str">
        <f>IF(споживання!H28="","",споживання!H28)</f>
        <v/>
      </c>
      <c r="G28" s="101" t="str">
        <f>IF(F28="","",VLOOKUP('перелік будівель'!C28,'еталонні значення'!$B$66:$D$105,3,FALSE))</f>
        <v/>
      </c>
      <c r="H28" s="99" t="str">
        <f t="shared" si="2"/>
        <v/>
      </c>
      <c r="I28" s="15"/>
      <c r="J28" s="72" t="e">
        <f t="shared" si="3"/>
        <v>#VALUE!</v>
      </c>
      <c r="K28" s="72" t="e">
        <f t="shared" si="4"/>
        <v>#VALUE!</v>
      </c>
    </row>
    <row r="29" spans="1:11">
      <c r="A29" s="97">
        <f>IF('перелік будівель'!A29="","",'перелік будівель'!A29)</f>
        <v>22</v>
      </c>
      <c r="B29" s="98" t="str">
        <f>IF('перелік будівель'!B29="","",'перелік будівель'!B29)</f>
        <v/>
      </c>
      <c r="C29" s="101" t="str">
        <f>IF(споживання!E29="","",споживання!E29)</f>
        <v/>
      </c>
      <c r="D29" s="101" t="str">
        <f>IF(C29="","",VLOOKUP('перелік будівель'!C29,'еталонні значення'!$B$66:$D$81,2,FALSE))</f>
        <v/>
      </c>
      <c r="E29" s="99" t="str">
        <f t="shared" si="1"/>
        <v/>
      </c>
      <c r="F29" s="101" t="str">
        <f>IF(споживання!H29="","",споживання!H29)</f>
        <v/>
      </c>
      <c r="G29" s="101" t="str">
        <f>IF(F29="","",VLOOKUP('перелік будівель'!C29,'еталонні значення'!$B$66:$D$105,3,FALSE))</f>
        <v/>
      </c>
      <c r="H29" s="99" t="str">
        <f t="shared" si="2"/>
        <v/>
      </c>
      <c r="I29" s="15"/>
      <c r="J29" s="72" t="e">
        <f t="shared" si="3"/>
        <v>#VALUE!</v>
      </c>
      <c r="K29" s="72" t="e">
        <f t="shared" si="4"/>
        <v>#VALUE!</v>
      </c>
    </row>
    <row r="30" spans="1:11">
      <c r="A30" s="97">
        <f>IF('перелік будівель'!A30="","",'перелік будівель'!A30)</f>
        <v>23</v>
      </c>
      <c r="B30" s="98" t="str">
        <f>IF('перелік будівель'!B30="","",'перелік будівель'!B30)</f>
        <v/>
      </c>
      <c r="C30" s="101" t="str">
        <f>IF(споживання!E30="","",споживання!E30)</f>
        <v/>
      </c>
      <c r="D30" s="101" t="str">
        <f>IF(C30="","",VLOOKUP('перелік будівель'!C30,'еталонні значення'!$B$66:$D$81,2,FALSE))</f>
        <v/>
      </c>
      <c r="E30" s="99" t="str">
        <f t="shared" si="1"/>
        <v/>
      </c>
      <c r="F30" s="101" t="str">
        <f>IF(споживання!H30="","",споживання!H30)</f>
        <v/>
      </c>
      <c r="G30" s="101" t="str">
        <f>IF(F30="","",VLOOKUP('перелік будівель'!C30,'еталонні значення'!$B$66:$D$105,3,FALSE))</f>
        <v/>
      </c>
      <c r="H30" s="99" t="str">
        <f t="shared" si="2"/>
        <v/>
      </c>
      <c r="I30" s="15"/>
      <c r="J30" s="72" t="e">
        <f t="shared" si="3"/>
        <v>#VALUE!</v>
      </c>
      <c r="K30" s="72" t="e">
        <f t="shared" si="4"/>
        <v>#VALUE!</v>
      </c>
    </row>
    <row r="31" spans="1:11">
      <c r="A31" s="97">
        <f>IF('перелік будівель'!A31="","",'перелік будівель'!A31)</f>
        <v>24</v>
      </c>
      <c r="B31" s="98" t="str">
        <f>IF('перелік будівель'!B31="","",'перелік будівель'!B31)</f>
        <v/>
      </c>
      <c r="C31" s="101" t="str">
        <f>IF(споживання!E31="","",споживання!E31)</f>
        <v/>
      </c>
      <c r="D31" s="101" t="str">
        <f>IF(C31="","",VLOOKUP('перелік будівель'!C31,'еталонні значення'!$B$66:$D$81,2,FALSE))</f>
        <v/>
      </c>
      <c r="E31" s="99" t="str">
        <f t="shared" si="1"/>
        <v/>
      </c>
      <c r="F31" s="101" t="str">
        <f>IF(споживання!H31="","",споживання!H31)</f>
        <v/>
      </c>
      <c r="G31" s="101" t="str">
        <f>IF(F31="","",VLOOKUP('перелік будівель'!C31,'еталонні значення'!$B$66:$D$105,3,FALSE))</f>
        <v/>
      </c>
      <c r="H31" s="99" t="str">
        <f t="shared" si="2"/>
        <v/>
      </c>
      <c r="I31" s="15"/>
      <c r="J31" s="72" t="e">
        <f t="shared" si="3"/>
        <v>#VALUE!</v>
      </c>
      <c r="K31" s="72" t="e">
        <f t="shared" si="4"/>
        <v>#VALUE!</v>
      </c>
    </row>
    <row r="32" spans="1:11">
      <c r="A32" s="97">
        <f>IF('перелік будівель'!A32="","",'перелік будівель'!A32)</f>
        <v>25</v>
      </c>
      <c r="B32" s="98" t="str">
        <f>IF('перелік будівель'!B32="","",'перелік будівель'!B32)</f>
        <v/>
      </c>
      <c r="C32" s="101" t="str">
        <f>IF(споживання!E32="","",споживання!E32)</f>
        <v/>
      </c>
      <c r="D32" s="101" t="str">
        <f>IF(C32="","",VLOOKUP('перелік будівель'!C32,'еталонні значення'!$B$66:$D$81,2,FALSE))</f>
        <v/>
      </c>
      <c r="E32" s="99" t="str">
        <f t="shared" si="1"/>
        <v/>
      </c>
      <c r="F32" s="101" t="str">
        <f>IF(споживання!H32="","",споживання!H32)</f>
        <v/>
      </c>
      <c r="G32" s="101" t="str">
        <f>IF(F32="","",VLOOKUP('перелік будівель'!C32,'еталонні значення'!$B$66:$D$105,3,FALSE))</f>
        <v/>
      </c>
      <c r="H32" s="99" t="str">
        <f t="shared" si="2"/>
        <v/>
      </c>
      <c r="I32" s="15"/>
      <c r="J32" s="72" t="e">
        <f t="shared" si="3"/>
        <v>#VALUE!</v>
      </c>
      <c r="K32" s="72" t="e">
        <f t="shared" si="4"/>
        <v>#VALUE!</v>
      </c>
    </row>
    <row r="33" spans="1:11">
      <c r="A33" s="97">
        <f>IF('перелік будівель'!A33="","",'перелік будівель'!A33)</f>
        <v>26</v>
      </c>
      <c r="B33" s="98" t="str">
        <f>IF('перелік будівель'!B33="","",'перелік будівель'!B33)</f>
        <v/>
      </c>
      <c r="C33" s="101" t="str">
        <f>IF(споживання!E33="","",споживання!E33)</f>
        <v/>
      </c>
      <c r="D33" s="101" t="str">
        <f>IF(C33="","",VLOOKUP('перелік будівель'!C33,'еталонні значення'!$B$66:$D$81,2,FALSE))</f>
        <v/>
      </c>
      <c r="E33" s="99" t="str">
        <f t="shared" si="1"/>
        <v/>
      </c>
      <c r="F33" s="101" t="str">
        <f>IF(споживання!H33="","",споживання!H33)</f>
        <v/>
      </c>
      <c r="G33" s="101" t="str">
        <f>IF(F33="","",VLOOKUP('перелік будівель'!C33,'еталонні значення'!$B$66:$D$105,3,FALSE))</f>
        <v/>
      </c>
      <c r="H33" s="99" t="str">
        <f t="shared" si="2"/>
        <v/>
      </c>
      <c r="I33" s="15"/>
      <c r="J33" s="72" t="e">
        <f t="shared" si="3"/>
        <v>#VALUE!</v>
      </c>
      <c r="K33" s="72" t="e">
        <f t="shared" si="4"/>
        <v>#VALUE!</v>
      </c>
    </row>
    <row r="34" spans="1:11">
      <c r="A34" s="97">
        <f>IF('перелік будівель'!A34="","",'перелік будівель'!A34)</f>
        <v>27</v>
      </c>
      <c r="B34" s="98" t="str">
        <f>IF('перелік будівель'!B34="","",'перелік будівель'!B34)</f>
        <v/>
      </c>
      <c r="C34" s="101" t="str">
        <f>IF(споживання!E34="","",споживання!E34)</f>
        <v/>
      </c>
      <c r="D34" s="101" t="str">
        <f>IF(C34="","",VLOOKUP('перелік будівель'!C34,'еталонні значення'!$B$66:$D$81,2,FALSE))</f>
        <v/>
      </c>
      <c r="E34" s="99" t="str">
        <f t="shared" si="1"/>
        <v/>
      </c>
      <c r="F34" s="101" t="str">
        <f>IF(споживання!H34="","",споживання!H34)</f>
        <v/>
      </c>
      <c r="G34" s="101" t="str">
        <f>IF(F34="","",VLOOKUP('перелік будівель'!C34,'еталонні значення'!$B$66:$D$105,3,FALSE))</f>
        <v/>
      </c>
      <c r="H34" s="99" t="str">
        <f t="shared" si="2"/>
        <v/>
      </c>
      <c r="I34" s="15"/>
      <c r="J34" s="72" t="e">
        <f t="shared" si="3"/>
        <v>#VALUE!</v>
      </c>
      <c r="K34" s="72" t="e">
        <f t="shared" si="4"/>
        <v>#VALUE!</v>
      </c>
    </row>
    <row r="35" spans="1:11">
      <c r="A35" s="97">
        <f>IF('перелік будівель'!A35="","",'перелік будівель'!A35)</f>
        <v>28</v>
      </c>
      <c r="B35" s="98" t="str">
        <f>IF('перелік будівель'!B35="","",'перелік будівель'!B35)</f>
        <v/>
      </c>
      <c r="C35" s="101" t="str">
        <f>IF(споживання!E35="","",споживання!E35)</f>
        <v/>
      </c>
      <c r="D35" s="101" t="str">
        <f>IF(C35="","",VLOOKUP('перелік будівель'!C35,'еталонні значення'!$B$66:$D$81,2,FALSE))</f>
        <v/>
      </c>
      <c r="E35" s="99" t="str">
        <f t="shared" si="1"/>
        <v/>
      </c>
      <c r="F35" s="101" t="str">
        <f>IF(споживання!H35="","",споживання!H35)</f>
        <v/>
      </c>
      <c r="G35" s="101" t="str">
        <f>IF(F35="","",VLOOKUP('перелік будівель'!C35,'еталонні значення'!$B$66:$D$105,3,FALSE))</f>
        <v/>
      </c>
      <c r="H35" s="99" t="str">
        <f t="shared" si="2"/>
        <v/>
      </c>
      <c r="I35" s="15"/>
      <c r="J35" s="72" t="e">
        <f t="shared" si="3"/>
        <v>#VALUE!</v>
      </c>
      <c r="K35" s="72" t="e">
        <f t="shared" si="4"/>
        <v>#VALUE!</v>
      </c>
    </row>
    <row r="36" spans="1:11">
      <c r="A36" s="97">
        <f>IF('перелік будівель'!A36="","",'перелік будівель'!A36)</f>
        <v>29</v>
      </c>
      <c r="B36" s="98" t="str">
        <f>IF('перелік будівель'!B36="","",'перелік будівель'!B36)</f>
        <v/>
      </c>
      <c r="C36" s="101" t="str">
        <f>IF(споживання!E36="","",споживання!E36)</f>
        <v/>
      </c>
      <c r="D36" s="101" t="str">
        <f>IF(C36="","",VLOOKUP('перелік будівель'!C36,'еталонні значення'!$B$66:$D$81,2,FALSE))</f>
        <v/>
      </c>
      <c r="E36" s="99" t="str">
        <f t="shared" si="1"/>
        <v/>
      </c>
      <c r="F36" s="101" t="str">
        <f>IF(споживання!H36="","",споживання!H36)</f>
        <v/>
      </c>
      <c r="G36" s="101" t="str">
        <f>IF(F36="","",VLOOKUP('перелік будівель'!C36,'еталонні значення'!$B$66:$D$105,3,FALSE))</f>
        <v/>
      </c>
      <c r="H36" s="99" t="str">
        <f t="shared" si="2"/>
        <v/>
      </c>
      <c r="I36" s="15"/>
      <c r="J36" s="72" t="e">
        <f t="shared" si="3"/>
        <v>#VALUE!</v>
      </c>
      <c r="K36" s="72" t="e">
        <f t="shared" si="4"/>
        <v>#VALUE!</v>
      </c>
    </row>
    <row r="37" spans="1:11">
      <c r="A37" s="97">
        <f>IF('перелік будівель'!A37="","",'перелік будівель'!A37)</f>
        <v>30</v>
      </c>
      <c r="B37" s="98" t="str">
        <f>IF('перелік будівель'!B37="","",'перелік будівель'!B37)</f>
        <v/>
      </c>
      <c r="C37" s="101" t="str">
        <f>IF(споживання!E37="","",споживання!E37)</f>
        <v/>
      </c>
      <c r="D37" s="101" t="str">
        <f>IF(C37="","",VLOOKUP('перелік будівель'!C37,'еталонні значення'!$B$66:$D$81,2,FALSE))</f>
        <v/>
      </c>
      <c r="E37" s="99" t="str">
        <f t="shared" si="1"/>
        <v/>
      </c>
      <c r="F37" s="101" t="str">
        <f>IF(споживання!H37="","",споживання!H37)</f>
        <v/>
      </c>
      <c r="G37" s="101" t="str">
        <f>IF(F37="","",VLOOKUP('перелік будівель'!C37,'еталонні значення'!$B$66:$D$105,3,FALSE))</f>
        <v/>
      </c>
      <c r="H37" s="99" t="str">
        <f t="shared" si="2"/>
        <v/>
      </c>
      <c r="I37" s="15"/>
      <c r="J37" s="72" t="e">
        <f t="shared" si="3"/>
        <v>#VALUE!</v>
      </c>
      <c r="K37" s="72" t="e">
        <f t="shared" si="4"/>
        <v>#VALUE!</v>
      </c>
    </row>
    <row r="38" spans="1:11">
      <c r="A38" s="97">
        <f>IF('перелік будівель'!A38="","",'перелік будівель'!A38)</f>
        <v>31</v>
      </c>
      <c r="B38" s="98" t="str">
        <f>IF('перелік будівель'!B38="","",'перелік будівель'!B38)</f>
        <v/>
      </c>
      <c r="C38" s="101" t="str">
        <f>IF(споживання!E38="","",споживання!E38)</f>
        <v/>
      </c>
      <c r="D38" s="101" t="str">
        <f>IF(C38="","",VLOOKUP('перелік будівель'!C38,'еталонні значення'!$B$66:$D$81,2,FALSE))</f>
        <v/>
      </c>
      <c r="E38" s="99" t="str">
        <f t="shared" si="1"/>
        <v/>
      </c>
      <c r="F38" s="101" t="str">
        <f>IF(споживання!H38="","",споживання!H38)</f>
        <v/>
      </c>
      <c r="G38" s="101" t="str">
        <f>IF(F38="","",VLOOKUP('перелік будівель'!C38,'еталонні значення'!$B$66:$D$105,3,FALSE))</f>
        <v/>
      </c>
      <c r="H38" s="99" t="str">
        <f t="shared" si="2"/>
        <v/>
      </c>
      <c r="I38" s="15"/>
      <c r="J38" s="72" t="e">
        <f t="shared" si="3"/>
        <v>#VALUE!</v>
      </c>
      <c r="K38" s="72" t="e">
        <f t="shared" si="4"/>
        <v>#VALUE!</v>
      </c>
    </row>
    <row r="39" spans="1:11">
      <c r="A39" s="97">
        <f>IF('перелік будівель'!A39="","",'перелік будівель'!A39)</f>
        <v>32</v>
      </c>
      <c r="B39" s="98" t="str">
        <f>IF('перелік будівель'!B39="","",'перелік будівель'!B39)</f>
        <v/>
      </c>
      <c r="C39" s="101" t="str">
        <f>IF(споживання!E39="","",споживання!E39)</f>
        <v/>
      </c>
      <c r="D39" s="101" t="str">
        <f>IF(C39="","",VLOOKUP('перелік будівель'!C39,'еталонні значення'!$B$66:$D$81,2,FALSE))</f>
        <v/>
      </c>
      <c r="E39" s="99" t="str">
        <f t="shared" si="1"/>
        <v/>
      </c>
      <c r="F39" s="101" t="str">
        <f>IF(споживання!H39="","",споживання!H39)</f>
        <v/>
      </c>
      <c r="G39" s="101" t="str">
        <f>IF(F39="","",VLOOKUP('перелік будівель'!C39,'еталонні значення'!$B$66:$D$105,3,FALSE))</f>
        <v/>
      </c>
      <c r="H39" s="99" t="str">
        <f t="shared" si="2"/>
        <v/>
      </c>
      <c r="I39" s="15"/>
      <c r="J39" s="72" t="e">
        <f t="shared" si="3"/>
        <v>#VALUE!</v>
      </c>
      <c r="K39" s="72" t="e">
        <f t="shared" si="4"/>
        <v>#VALUE!</v>
      </c>
    </row>
    <row r="40" spans="1:11">
      <c r="A40" s="97">
        <f>IF('перелік будівель'!A40="","",'перелік будівель'!A40)</f>
        <v>33</v>
      </c>
      <c r="B40" s="98" t="str">
        <f>IF('перелік будівель'!B40="","",'перелік будівель'!B40)</f>
        <v/>
      </c>
      <c r="C40" s="101" t="str">
        <f>IF(споживання!E40="","",споживання!E40)</f>
        <v/>
      </c>
      <c r="D40" s="101" t="str">
        <f>IF(C40="","",VLOOKUP('перелік будівель'!C40,'еталонні значення'!$B$66:$D$81,2,FALSE))</f>
        <v/>
      </c>
      <c r="E40" s="99" t="str">
        <f t="shared" si="1"/>
        <v/>
      </c>
      <c r="F40" s="101" t="str">
        <f>IF(споживання!H40="","",споживання!H40)</f>
        <v/>
      </c>
      <c r="G40" s="101" t="str">
        <f>IF(F40="","",VLOOKUP('перелік будівель'!C40,'еталонні значення'!$B$66:$D$105,3,FALSE))</f>
        <v/>
      </c>
      <c r="H40" s="99" t="str">
        <f t="shared" si="2"/>
        <v/>
      </c>
      <c r="I40" s="15"/>
      <c r="J40" s="72" t="e">
        <f t="shared" si="3"/>
        <v>#VALUE!</v>
      </c>
      <c r="K40" s="72" t="e">
        <f t="shared" si="4"/>
        <v>#VALUE!</v>
      </c>
    </row>
    <row r="41" spans="1:11">
      <c r="A41" s="97">
        <f>IF('перелік будівель'!A41="","",'перелік будівель'!A41)</f>
        <v>34</v>
      </c>
      <c r="B41" s="98" t="str">
        <f>IF('перелік будівель'!B41="","",'перелік будівель'!B41)</f>
        <v/>
      </c>
      <c r="C41" s="101" t="str">
        <f>IF(споживання!E41="","",споживання!E41)</f>
        <v/>
      </c>
      <c r="D41" s="101" t="str">
        <f>IF(C41="","",VLOOKUP('перелік будівель'!C41,'еталонні значення'!$B$66:$D$81,2,FALSE))</f>
        <v/>
      </c>
      <c r="E41" s="99" t="str">
        <f t="shared" si="1"/>
        <v/>
      </c>
      <c r="F41" s="101" t="str">
        <f>IF(споживання!H41="","",споживання!H41)</f>
        <v/>
      </c>
      <c r="G41" s="101" t="str">
        <f>IF(F41="","",VLOOKUP('перелік будівель'!C41,'еталонні значення'!$B$66:$D$105,3,FALSE))</f>
        <v/>
      </c>
      <c r="H41" s="99" t="str">
        <f t="shared" si="2"/>
        <v/>
      </c>
      <c r="I41" s="15"/>
      <c r="J41" s="72" t="e">
        <f t="shared" si="3"/>
        <v>#VALUE!</v>
      </c>
      <c r="K41" s="72" t="e">
        <f t="shared" si="4"/>
        <v>#VALUE!</v>
      </c>
    </row>
    <row r="42" spans="1:11">
      <c r="A42" s="97">
        <f>IF('перелік будівель'!A42="","",'перелік будівель'!A42)</f>
        <v>35</v>
      </c>
      <c r="B42" s="98" t="str">
        <f>IF('перелік будівель'!B42="","",'перелік будівель'!B42)</f>
        <v/>
      </c>
      <c r="C42" s="101" t="str">
        <f>IF(споживання!E42="","",споживання!E42)</f>
        <v/>
      </c>
      <c r="D42" s="101" t="str">
        <f>IF(C42="","",VLOOKUP('перелік будівель'!C42,'еталонні значення'!$B$66:$D$81,2,FALSE))</f>
        <v/>
      </c>
      <c r="E42" s="99" t="str">
        <f t="shared" si="1"/>
        <v/>
      </c>
      <c r="F42" s="101" t="str">
        <f>IF(споживання!H42="","",споживання!H42)</f>
        <v/>
      </c>
      <c r="G42" s="101" t="str">
        <f>IF(F42="","",VLOOKUP('перелік будівель'!C42,'еталонні значення'!$B$66:$D$105,3,FALSE))</f>
        <v/>
      </c>
      <c r="H42" s="99" t="str">
        <f t="shared" si="2"/>
        <v/>
      </c>
      <c r="I42" s="15"/>
      <c r="J42" s="72" t="e">
        <f t="shared" si="3"/>
        <v>#VALUE!</v>
      </c>
      <c r="K42" s="72" t="e">
        <f t="shared" si="4"/>
        <v>#VALUE!</v>
      </c>
    </row>
    <row r="43" spans="1:11">
      <c r="A43" s="97">
        <f>IF('перелік будівель'!A43="","",'перелік будівель'!A43)</f>
        <v>36</v>
      </c>
      <c r="B43" s="98" t="str">
        <f>IF('перелік будівель'!B43="","",'перелік будівель'!B43)</f>
        <v/>
      </c>
      <c r="C43" s="101" t="str">
        <f>IF(споживання!E43="","",споживання!E43)</f>
        <v/>
      </c>
      <c r="D43" s="101" t="str">
        <f>IF(C43="","",VLOOKUP('перелік будівель'!C43,'еталонні значення'!$B$66:$D$81,2,FALSE))</f>
        <v/>
      </c>
      <c r="E43" s="99" t="str">
        <f t="shared" si="1"/>
        <v/>
      </c>
      <c r="F43" s="101" t="str">
        <f>IF(споживання!H43="","",споживання!H43)</f>
        <v/>
      </c>
      <c r="G43" s="101" t="str">
        <f>IF(F43="","",VLOOKUP('перелік будівель'!C43,'еталонні значення'!$B$66:$D$105,3,FALSE))</f>
        <v/>
      </c>
      <c r="H43" s="99" t="str">
        <f t="shared" si="2"/>
        <v/>
      </c>
      <c r="I43" s="15"/>
      <c r="J43" s="72" t="e">
        <f t="shared" si="3"/>
        <v>#VALUE!</v>
      </c>
      <c r="K43" s="72" t="e">
        <f t="shared" si="4"/>
        <v>#VALUE!</v>
      </c>
    </row>
    <row r="44" spans="1:11">
      <c r="A44" s="97">
        <f>IF('перелік будівель'!A44="","",'перелік будівель'!A44)</f>
        <v>37</v>
      </c>
      <c r="B44" s="98" t="str">
        <f>IF('перелік будівель'!B44="","",'перелік будівель'!B44)</f>
        <v/>
      </c>
      <c r="C44" s="101" t="str">
        <f>IF(споживання!E44="","",споживання!E44)</f>
        <v/>
      </c>
      <c r="D44" s="101" t="str">
        <f>IF(C44="","",VLOOKUP('перелік будівель'!C44,'еталонні значення'!$B$66:$D$81,2,FALSE))</f>
        <v/>
      </c>
      <c r="E44" s="99" t="str">
        <f t="shared" si="1"/>
        <v/>
      </c>
      <c r="F44" s="101" t="str">
        <f>IF(споживання!H44="","",споживання!H44)</f>
        <v/>
      </c>
      <c r="G44" s="101" t="str">
        <f>IF(F44="","",VLOOKUP('перелік будівель'!C44,'еталонні значення'!$B$66:$D$105,3,FALSE))</f>
        <v/>
      </c>
      <c r="H44" s="99" t="str">
        <f t="shared" si="2"/>
        <v/>
      </c>
      <c r="I44" s="15"/>
      <c r="J44" s="72" t="e">
        <f t="shared" si="3"/>
        <v>#VALUE!</v>
      </c>
      <c r="K44" s="72" t="e">
        <f t="shared" si="4"/>
        <v>#VALUE!</v>
      </c>
    </row>
    <row r="45" spans="1:11">
      <c r="A45" s="97">
        <f>IF('перелік будівель'!A45="","",'перелік будівель'!A45)</f>
        <v>38</v>
      </c>
      <c r="B45" s="98" t="str">
        <f>IF('перелік будівель'!B45="","",'перелік будівель'!B45)</f>
        <v/>
      </c>
      <c r="C45" s="101" t="str">
        <f>IF(споживання!E45="","",споживання!E45)</f>
        <v/>
      </c>
      <c r="D45" s="101" t="str">
        <f>IF(C45="","",VLOOKUP('перелік будівель'!C45,'еталонні значення'!$B$66:$D$81,2,FALSE))</f>
        <v/>
      </c>
      <c r="E45" s="99" t="str">
        <f t="shared" si="1"/>
        <v/>
      </c>
      <c r="F45" s="101" t="str">
        <f>IF(споживання!H45="","",споживання!H45)</f>
        <v/>
      </c>
      <c r="G45" s="101" t="str">
        <f>IF(F45="","",VLOOKUP('перелік будівель'!C45,'еталонні значення'!$B$66:$D$105,3,FALSE))</f>
        <v/>
      </c>
      <c r="H45" s="99" t="str">
        <f t="shared" si="2"/>
        <v/>
      </c>
      <c r="I45" s="15"/>
      <c r="J45" s="72" t="e">
        <f t="shared" si="3"/>
        <v>#VALUE!</v>
      </c>
      <c r="K45" s="72" t="e">
        <f t="shared" si="4"/>
        <v>#VALUE!</v>
      </c>
    </row>
    <row r="46" spans="1:11">
      <c r="A46" s="97">
        <f>IF('перелік будівель'!A46="","",'перелік будівель'!A46)</f>
        <v>39</v>
      </c>
      <c r="B46" s="98" t="str">
        <f>IF('перелік будівель'!B46="","",'перелік будівель'!B46)</f>
        <v/>
      </c>
      <c r="C46" s="101" t="str">
        <f>IF(споживання!E46="","",споживання!E46)</f>
        <v/>
      </c>
      <c r="D46" s="101" t="str">
        <f>IF(C46="","",VLOOKUP('перелік будівель'!C46,'еталонні значення'!$B$66:$D$81,2,FALSE))</f>
        <v/>
      </c>
      <c r="E46" s="99" t="str">
        <f t="shared" si="1"/>
        <v/>
      </c>
      <c r="F46" s="101" t="str">
        <f>IF(споживання!H46="","",споживання!H46)</f>
        <v/>
      </c>
      <c r="G46" s="101" t="str">
        <f>IF(F46="","",VLOOKUP('перелік будівель'!C46,'еталонні значення'!$B$66:$D$105,3,FALSE))</f>
        <v/>
      </c>
      <c r="H46" s="99" t="str">
        <f t="shared" si="2"/>
        <v/>
      </c>
      <c r="I46" s="15"/>
      <c r="J46" s="72" t="e">
        <f t="shared" si="3"/>
        <v>#VALUE!</v>
      </c>
      <c r="K46" s="72" t="e">
        <f t="shared" si="4"/>
        <v>#VALUE!</v>
      </c>
    </row>
    <row r="47" spans="1:11">
      <c r="A47" s="97">
        <f>IF('перелік будівель'!A47="","",'перелік будівель'!A47)</f>
        <v>40</v>
      </c>
      <c r="B47" s="98" t="str">
        <f>IF('перелік будівель'!B47="","",'перелік будівель'!B47)</f>
        <v/>
      </c>
      <c r="C47" s="101" t="str">
        <f>IF(споживання!E47="","",споживання!E47)</f>
        <v/>
      </c>
      <c r="D47" s="101" t="str">
        <f>IF(C47="","",VLOOKUP('перелік будівель'!C47,'еталонні значення'!$B$66:$D$81,2,FALSE))</f>
        <v/>
      </c>
      <c r="E47" s="99" t="str">
        <f t="shared" si="1"/>
        <v/>
      </c>
      <c r="F47" s="101" t="str">
        <f>IF(споживання!H47="","",споживання!H47)</f>
        <v/>
      </c>
      <c r="G47" s="101" t="str">
        <f>IF(F47="","",VLOOKUP('перелік будівель'!C47,'еталонні значення'!$B$66:$D$105,3,FALSE))</f>
        <v/>
      </c>
      <c r="H47" s="99" t="str">
        <f t="shared" si="2"/>
        <v/>
      </c>
      <c r="I47" s="15"/>
      <c r="J47" s="72" t="e">
        <f t="shared" si="3"/>
        <v>#VALUE!</v>
      </c>
      <c r="K47" s="72" t="e">
        <f t="shared" si="4"/>
        <v>#VALUE!</v>
      </c>
    </row>
    <row r="48" spans="1:11">
      <c r="A48" s="97">
        <f>IF('перелік будівель'!A48="","",'перелік будівель'!A48)</f>
        <v>41</v>
      </c>
      <c r="B48" s="98" t="str">
        <f>IF('перелік будівель'!B48="","",'перелік будівель'!B48)</f>
        <v/>
      </c>
      <c r="C48" s="101" t="str">
        <f>IF(споживання!E48="","",споживання!E48)</f>
        <v/>
      </c>
      <c r="D48" s="101" t="str">
        <f>IF(C48="","",VLOOKUP('перелік будівель'!C48,'еталонні значення'!$B$66:$D$81,2,FALSE))</f>
        <v/>
      </c>
      <c r="E48" s="99" t="str">
        <f t="shared" si="1"/>
        <v/>
      </c>
      <c r="F48" s="101" t="str">
        <f>IF(споживання!H48="","",споживання!H48)</f>
        <v/>
      </c>
      <c r="G48" s="101" t="str">
        <f>IF(F48="","",VLOOKUP('перелік будівель'!C48,'еталонні значення'!$B$66:$D$105,3,FALSE))</f>
        <v/>
      </c>
      <c r="H48" s="99" t="str">
        <f t="shared" si="2"/>
        <v/>
      </c>
      <c r="I48" s="15"/>
      <c r="J48" s="72" t="e">
        <f t="shared" si="3"/>
        <v>#VALUE!</v>
      </c>
      <c r="K48" s="72" t="e">
        <f t="shared" si="4"/>
        <v>#VALUE!</v>
      </c>
    </row>
    <row r="49" spans="1:11">
      <c r="A49" s="97">
        <f>IF('перелік будівель'!A49="","",'перелік будівель'!A49)</f>
        <v>42</v>
      </c>
      <c r="B49" s="98" t="str">
        <f>IF('перелік будівель'!B49="","",'перелік будівель'!B49)</f>
        <v/>
      </c>
      <c r="C49" s="101" t="str">
        <f>IF(споживання!E49="","",споживання!E49)</f>
        <v/>
      </c>
      <c r="D49" s="101" t="str">
        <f>IF(C49="","",VLOOKUP('перелік будівель'!C49,'еталонні значення'!$B$66:$D$81,2,FALSE))</f>
        <v/>
      </c>
      <c r="E49" s="99" t="str">
        <f t="shared" si="1"/>
        <v/>
      </c>
      <c r="F49" s="101" t="str">
        <f>IF(споживання!H49="","",споживання!H49)</f>
        <v/>
      </c>
      <c r="G49" s="101" t="str">
        <f>IF(F49="","",VLOOKUP('перелік будівель'!C49,'еталонні значення'!$B$66:$D$105,3,FALSE))</f>
        <v/>
      </c>
      <c r="H49" s="99" t="str">
        <f t="shared" si="2"/>
        <v/>
      </c>
      <c r="I49" s="15"/>
      <c r="J49" s="72" t="e">
        <f t="shared" si="3"/>
        <v>#VALUE!</v>
      </c>
      <c r="K49" s="72" t="e">
        <f t="shared" si="4"/>
        <v>#VALUE!</v>
      </c>
    </row>
    <row r="50" spans="1:11">
      <c r="A50" s="97">
        <f>IF('перелік будівель'!A50="","",'перелік будівель'!A50)</f>
        <v>43</v>
      </c>
      <c r="B50" s="98" t="str">
        <f>IF('перелік будівель'!B50="","",'перелік будівель'!B50)</f>
        <v/>
      </c>
      <c r="C50" s="101" t="str">
        <f>IF(споживання!E50="","",споживання!E50)</f>
        <v/>
      </c>
      <c r="D50" s="101" t="str">
        <f>IF(C50="","",VLOOKUP('перелік будівель'!C50,'еталонні значення'!$B$66:$D$81,2,FALSE))</f>
        <v/>
      </c>
      <c r="E50" s="99" t="str">
        <f t="shared" si="1"/>
        <v/>
      </c>
      <c r="F50" s="101" t="str">
        <f>IF(споживання!H50="","",споживання!H50)</f>
        <v/>
      </c>
      <c r="G50" s="101" t="str">
        <f>IF(F50="","",VLOOKUP('перелік будівель'!C50,'еталонні значення'!$B$66:$D$105,3,FALSE))</f>
        <v/>
      </c>
      <c r="H50" s="99" t="str">
        <f t="shared" si="2"/>
        <v/>
      </c>
      <c r="I50" s="15"/>
      <c r="J50" s="72" t="e">
        <f t="shared" si="3"/>
        <v>#VALUE!</v>
      </c>
      <c r="K50" s="72" t="e">
        <f t="shared" si="4"/>
        <v>#VALUE!</v>
      </c>
    </row>
    <row r="51" spans="1:11">
      <c r="A51" s="97">
        <f>IF('перелік будівель'!A51="","",'перелік будівель'!A51)</f>
        <v>44</v>
      </c>
      <c r="B51" s="98" t="str">
        <f>IF('перелік будівель'!B51="","",'перелік будівель'!B51)</f>
        <v/>
      </c>
      <c r="C51" s="101" t="str">
        <f>IF(споживання!E51="","",споживання!E51)</f>
        <v/>
      </c>
      <c r="D51" s="101" t="str">
        <f>IF(C51="","",VLOOKUP('перелік будівель'!C51,'еталонні значення'!$B$66:$D$81,2,FALSE))</f>
        <v/>
      </c>
      <c r="E51" s="99" t="str">
        <f t="shared" si="1"/>
        <v/>
      </c>
      <c r="F51" s="101" t="str">
        <f>IF(споживання!H51="","",споживання!H51)</f>
        <v/>
      </c>
      <c r="G51" s="101" t="str">
        <f>IF(F51="","",VLOOKUP('перелік будівель'!C51,'еталонні значення'!$B$66:$D$105,3,FALSE))</f>
        <v/>
      </c>
      <c r="H51" s="99" t="str">
        <f t="shared" si="2"/>
        <v/>
      </c>
      <c r="I51" s="15"/>
      <c r="J51" s="72" t="e">
        <f t="shared" si="3"/>
        <v>#VALUE!</v>
      </c>
      <c r="K51" s="72" t="e">
        <f t="shared" si="4"/>
        <v>#VALUE!</v>
      </c>
    </row>
    <row r="52" spans="1:11">
      <c r="A52" s="97">
        <f>IF('перелік будівель'!A52="","",'перелік будівель'!A52)</f>
        <v>45</v>
      </c>
      <c r="B52" s="98" t="str">
        <f>IF('перелік будівель'!B52="","",'перелік будівель'!B52)</f>
        <v/>
      </c>
      <c r="C52" s="101" t="str">
        <f>IF(споживання!E52="","",споживання!E52)</f>
        <v/>
      </c>
      <c r="D52" s="101" t="str">
        <f>IF(C52="","",VLOOKUP('перелік будівель'!C52,'еталонні значення'!$B$66:$D$81,2,FALSE))</f>
        <v/>
      </c>
      <c r="E52" s="99" t="str">
        <f t="shared" si="1"/>
        <v/>
      </c>
      <c r="F52" s="101" t="str">
        <f>IF(споживання!H52="","",споживання!H52)</f>
        <v/>
      </c>
      <c r="G52" s="101" t="str">
        <f>IF(F52="","",VLOOKUP('перелік будівель'!C52,'еталонні значення'!$B$66:$D$105,3,FALSE))</f>
        <v/>
      </c>
      <c r="H52" s="99" t="str">
        <f t="shared" si="2"/>
        <v/>
      </c>
      <c r="I52" s="15"/>
      <c r="J52" s="72" t="e">
        <f t="shared" si="3"/>
        <v>#VALUE!</v>
      </c>
      <c r="K52" s="72" t="e">
        <f t="shared" si="4"/>
        <v>#VALUE!</v>
      </c>
    </row>
    <row r="53" spans="1:11">
      <c r="A53" s="97">
        <f>IF('перелік будівель'!A53="","",'перелік будівель'!A53)</f>
        <v>46</v>
      </c>
      <c r="B53" s="98" t="str">
        <f>IF('перелік будівель'!B53="","",'перелік будівель'!B53)</f>
        <v/>
      </c>
      <c r="C53" s="101" t="str">
        <f>IF(споживання!E53="","",споживання!E53)</f>
        <v/>
      </c>
      <c r="D53" s="101" t="str">
        <f>IF(C53="","",VLOOKUP('перелік будівель'!C53,'еталонні значення'!$B$66:$D$81,2,FALSE))</f>
        <v/>
      </c>
      <c r="E53" s="99" t="str">
        <f t="shared" si="1"/>
        <v/>
      </c>
      <c r="F53" s="101" t="str">
        <f>IF(споживання!H53="","",споживання!H53)</f>
        <v/>
      </c>
      <c r="G53" s="101" t="str">
        <f>IF(F53="","",VLOOKUP('перелік будівель'!C53,'еталонні значення'!$B$66:$D$105,3,FALSE))</f>
        <v/>
      </c>
      <c r="H53" s="99" t="str">
        <f t="shared" si="2"/>
        <v/>
      </c>
      <c r="I53" s="15"/>
      <c r="J53" s="72" t="e">
        <f t="shared" si="3"/>
        <v>#VALUE!</v>
      </c>
      <c r="K53" s="72" t="e">
        <f t="shared" si="4"/>
        <v>#VALUE!</v>
      </c>
    </row>
    <row r="54" spans="1:11">
      <c r="A54" s="97">
        <f>IF('перелік будівель'!A54="","",'перелік будівель'!A54)</f>
        <v>47</v>
      </c>
      <c r="B54" s="98" t="str">
        <f>IF('перелік будівель'!B54="","",'перелік будівель'!B54)</f>
        <v/>
      </c>
      <c r="C54" s="101" t="str">
        <f>IF(споживання!E54="","",споживання!E54)</f>
        <v/>
      </c>
      <c r="D54" s="101" t="str">
        <f>IF(C54="","",VLOOKUP('перелік будівель'!C54,'еталонні значення'!$B$66:$D$81,2,FALSE))</f>
        <v/>
      </c>
      <c r="E54" s="99" t="str">
        <f t="shared" si="1"/>
        <v/>
      </c>
      <c r="F54" s="101" t="str">
        <f>IF(споживання!H54="","",споживання!H54)</f>
        <v/>
      </c>
      <c r="G54" s="101" t="str">
        <f>IF(F54="","",VLOOKUP('перелік будівель'!C54,'еталонні значення'!$B$66:$D$105,3,FALSE))</f>
        <v/>
      </c>
      <c r="H54" s="99" t="str">
        <f t="shared" si="2"/>
        <v/>
      </c>
      <c r="I54" s="15"/>
      <c r="J54" s="72" t="e">
        <f t="shared" si="3"/>
        <v>#VALUE!</v>
      </c>
      <c r="K54" s="72" t="e">
        <f t="shared" si="4"/>
        <v>#VALUE!</v>
      </c>
    </row>
    <row r="55" spans="1:11">
      <c r="A55" s="97">
        <f>IF('перелік будівель'!A55="","",'перелік будівель'!A55)</f>
        <v>48</v>
      </c>
      <c r="B55" s="98" t="str">
        <f>IF('перелік будівель'!B55="","",'перелік будівель'!B55)</f>
        <v/>
      </c>
      <c r="C55" s="101" t="str">
        <f>IF(споживання!E55="","",споживання!E55)</f>
        <v/>
      </c>
      <c r="D55" s="101" t="str">
        <f>IF(C55="","",VLOOKUP('перелік будівель'!C55,'еталонні значення'!$B$66:$D$81,2,FALSE))</f>
        <v/>
      </c>
      <c r="E55" s="99" t="str">
        <f t="shared" si="1"/>
        <v/>
      </c>
      <c r="F55" s="101" t="str">
        <f>IF(споживання!H55="","",споживання!H55)</f>
        <v/>
      </c>
      <c r="G55" s="101" t="str">
        <f>IF(F55="","",VLOOKUP('перелік будівель'!C55,'еталонні значення'!$B$66:$D$105,3,FALSE))</f>
        <v/>
      </c>
      <c r="H55" s="99" t="str">
        <f t="shared" si="2"/>
        <v/>
      </c>
      <c r="I55" s="15"/>
      <c r="J55" s="72" t="e">
        <f t="shared" si="3"/>
        <v>#VALUE!</v>
      </c>
      <c r="K55" s="72" t="e">
        <f t="shared" si="4"/>
        <v>#VALUE!</v>
      </c>
    </row>
    <row r="56" spans="1:11">
      <c r="A56" s="97">
        <f>IF('перелік будівель'!A56="","",'перелік будівель'!A56)</f>
        <v>49</v>
      </c>
      <c r="B56" s="98" t="str">
        <f>IF('перелік будівель'!B56="","",'перелік будівель'!B56)</f>
        <v/>
      </c>
      <c r="C56" s="101" t="str">
        <f>IF(споживання!E56="","",споживання!E56)</f>
        <v/>
      </c>
      <c r="D56" s="101" t="str">
        <f>IF(C56="","",VLOOKUP('перелік будівель'!C56,'еталонні значення'!$B$66:$D$81,2,FALSE))</f>
        <v/>
      </c>
      <c r="E56" s="99" t="str">
        <f t="shared" si="1"/>
        <v/>
      </c>
      <c r="F56" s="101" t="str">
        <f>IF(споживання!H56="","",споживання!H56)</f>
        <v/>
      </c>
      <c r="G56" s="101" t="str">
        <f>IF(F56="","",VLOOKUP('перелік будівель'!C56,'еталонні значення'!$B$66:$D$105,3,FALSE))</f>
        <v/>
      </c>
      <c r="H56" s="99" t="str">
        <f t="shared" si="2"/>
        <v/>
      </c>
      <c r="I56" s="15"/>
      <c r="J56" s="72" t="e">
        <f t="shared" si="3"/>
        <v>#VALUE!</v>
      </c>
      <c r="K56" s="72" t="e">
        <f t="shared" si="4"/>
        <v>#VALUE!</v>
      </c>
    </row>
    <row r="57" spans="1:11">
      <c r="A57" s="97">
        <f>IF('перелік будівель'!A57="","",'перелік будівель'!A57)</f>
        <v>50</v>
      </c>
      <c r="B57" s="98" t="str">
        <f>IF('перелік будівель'!B57="","",'перелік будівель'!B57)</f>
        <v/>
      </c>
      <c r="C57" s="101" t="str">
        <f>IF(споживання!E57="","",споживання!E57)</f>
        <v/>
      </c>
      <c r="D57" s="101" t="str">
        <f>IF(C57="","",VLOOKUP('перелік будівель'!C57,'еталонні значення'!$B$66:$D$81,2,FALSE))</f>
        <v/>
      </c>
      <c r="E57" s="99" t="str">
        <f t="shared" si="1"/>
        <v/>
      </c>
      <c r="F57" s="101" t="str">
        <f>IF(споживання!H57="","",споживання!H57)</f>
        <v/>
      </c>
      <c r="G57" s="101" t="str">
        <f>IF(F57="","",VLOOKUP('перелік будівель'!C57,'еталонні значення'!$B$66:$D$105,3,FALSE))</f>
        <v/>
      </c>
      <c r="H57" s="99" t="str">
        <f t="shared" si="2"/>
        <v/>
      </c>
      <c r="I57" s="15"/>
      <c r="J57" s="72" t="e">
        <f t="shared" si="3"/>
        <v>#VALUE!</v>
      </c>
      <c r="K57" s="72" t="e">
        <f t="shared" si="4"/>
        <v>#VALUE!</v>
      </c>
    </row>
    <row r="58" spans="1:11">
      <c r="A58" s="97">
        <f>IF('перелік будівель'!A58="","",'перелік будівель'!A58)</f>
        <v>51</v>
      </c>
      <c r="B58" s="98" t="str">
        <f>IF('перелік будівель'!B58="","",'перелік будівель'!B58)</f>
        <v/>
      </c>
      <c r="C58" s="101" t="str">
        <f>IF(споживання!E58="","",споживання!E58)</f>
        <v/>
      </c>
      <c r="D58" s="101" t="str">
        <f>IF(C58="","",VLOOKUP('перелік будівель'!C58,'еталонні значення'!$B$66:$D$81,2,FALSE))</f>
        <v/>
      </c>
      <c r="E58" s="99" t="str">
        <f t="shared" si="1"/>
        <v/>
      </c>
      <c r="F58" s="101" t="str">
        <f>IF(споживання!H58="","",споживання!H58)</f>
        <v/>
      </c>
      <c r="G58" s="101" t="str">
        <f>IF(F58="","",VLOOKUP('перелік будівель'!C58,'еталонні значення'!$B$66:$D$105,3,FALSE))</f>
        <v/>
      </c>
      <c r="H58" s="99" t="str">
        <f t="shared" si="2"/>
        <v/>
      </c>
      <c r="I58" s="15"/>
      <c r="J58" s="72" t="e">
        <f t="shared" si="3"/>
        <v>#VALUE!</v>
      </c>
      <c r="K58" s="72" t="e">
        <f t="shared" si="4"/>
        <v>#VALUE!</v>
      </c>
    </row>
    <row r="59" spans="1:11">
      <c r="A59" s="97">
        <f>IF('перелік будівель'!A59="","",'перелік будівель'!A59)</f>
        <v>52</v>
      </c>
      <c r="B59" s="98" t="str">
        <f>IF('перелік будівель'!B59="","",'перелік будівель'!B59)</f>
        <v/>
      </c>
      <c r="C59" s="101" t="str">
        <f>IF(споживання!E59="","",споживання!E59)</f>
        <v/>
      </c>
      <c r="D59" s="101" t="str">
        <f>IF(C59="","",VLOOKUP('перелік будівель'!C59,'еталонні значення'!$B$66:$D$81,2,FALSE))</f>
        <v/>
      </c>
      <c r="E59" s="99" t="str">
        <f t="shared" si="1"/>
        <v/>
      </c>
      <c r="F59" s="101" t="str">
        <f>IF(споживання!H59="","",споживання!H59)</f>
        <v/>
      </c>
      <c r="G59" s="101" t="str">
        <f>IF(F59="","",VLOOKUP('перелік будівель'!C59,'еталонні значення'!$B$66:$D$105,3,FALSE))</f>
        <v/>
      </c>
      <c r="H59" s="99" t="str">
        <f t="shared" si="2"/>
        <v/>
      </c>
      <c r="I59" s="15"/>
      <c r="J59" s="72" t="e">
        <f t="shared" si="3"/>
        <v>#VALUE!</v>
      </c>
      <c r="K59" s="72" t="e">
        <f t="shared" si="4"/>
        <v>#VALUE!</v>
      </c>
    </row>
    <row r="60" spans="1:11">
      <c r="A60" s="97">
        <f>IF('перелік будівель'!A60="","",'перелік будівель'!A60)</f>
        <v>53</v>
      </c>
      <c r="B60" s="98" t="str">
        <f>IF('перелік будівель'!B60="","",'перелік будівель'!B60)</f>
        <v/>
      </c>
      <c r="C60" s="101" t="str">
        <f>IF(споживання!E60="","",споживання!E60)</f>
        <v/>
      </c>
      <c r="D60" s="101" t="str">
        <f>IF(C60="","",VLOOKUP('перелік будівель'!C60,'еталонні значення'!$B$66:$D$81,2,FALSE))</f>
        <v/>
      </c>
      <c r="E60" s="99" t="str">
        <f t="shared" si="1"/>
        <v/>
      </c>
      <c r="F60" s="101" t="str">
        <f>IF(споживання!H60="","",споживання!H60)</f>
        <v/>
      </c>
      <c r="G60" s="101" t="str">
        <f>IF(F60="","",VLOOKUP('перелік будівель'!C60,'еталонні значення'!$B$66:$D$105,3,FALSE))</f>
        <v/>
      </c>
      <c r="H60" s="99" t="str">
        <f t="shared" si="2"/>
        <v/>
      </c>
      <c r="I60" s="15"/>
      <c r="J60" s="72" t="e">
        <f t="shared" si="3"/>
        <v>#VALUE!</v>
      </c>
      <c r="K60" s="72" t="e">
        <f t="shared" si="4"/>
        <v>#VALUE!</v>
      </c>
    </row>
    <row r="61" spans="1:11">
      <c r="A61" s="97">
        <f>IF('перелік будівель'!A61="","",'перелік будівель'!A61)</f>
        <v>54</v>
      </c>
      <c r="B61" s="98" t="str">
        <f>IF('перелік будівель'!B61="","",'перелік будівель'!B61)</f>
        <v/>
      </c>
      <c r="C61" s="101" t="str">
        <f>IF(споживання!E61="","",споживання!E61)</f>
        <v/>
      </c>
      <c r="D61" s="101" t="str">
        <f>IF(C61="","",VLOOKUP('перелік будівель'!C61,'еталонні значення'!$B$66:$D$81,2,FALSE))</f>
        <v/>
      </c>
      <c r="E61" s="99" t="str">
        <f t="shared" si="1"/>
        <v/>
      </c>
      <c r="F61" s="101" t="str">
        <f>IF(споживання!H61="","",споживання!H61)</f>
        <v/>
      </c>
      <c r="G61" s="101" t="str">
        <f>IF(F61="","",VLOOKUP('перелік будівель'!C61,'еталонні значення'!$B$66:$D$105,3,FALSE))</f>
        <v/>
      </c>
      <c r="H61" s="99" t="str">
        <f t="shared" si="2"/>
        <v/>
      </c>
      <c r="I61" s="15"/>
      <c r="J61" s="72" t="e">
        <f t="shared" si="3"/>
        <v>#VALUE!</v>
      </c>
      <c r="K61" s="72" t="e">
        <f t="shared" si="4"/>
        <v>#VALUE!</v>
      </c>
    </row>
    <row r="62" spans="1:11">
      <c r="A62" s="97">
        <f>IF('перелік будівель'!A62="","",'перелік будівель'!A62)</f>
        <v>55</v>
      </c>
      <c r="B62" s="98" t="str">
        <f>IF('перелік будівель'!B62="","",'перелік будівель'!B62)</f>
        <v/>
      </c>
      <c r="C62" s="101" t="str">
        <f>IF(споживання!E62="","",споживання!E62)</f>
        <v/>
      </c>
      <c r="D62" s="101" t="str">
        <f>IF(C62="","",VLOOKUP('перелік будівель'!C62,'еталонні значення'!$B$66:$D$81,2,FALSE))</f>
        <v/>
      </c>
      <c r="E62" s="99" t="str">
        <f t="shared" si="1"/>
        <v/>
      </c>
      <c r="F62" s="101" t="str">
        <f>IF(споживання!H62="","",споживання!H62)</f>
        <v/>
      </c>
      <c r="G62" s="101" t="str">
        <f>IF(F62="","",VLOOKUP('перелік будівель'!C62,'еталонні значення'!$B$66:$D$105,3,FALSE))</f>
        <v/>
      </c>
      <c r="H62" s="99" t="str">
        <f t="shared" si="2"/>
        <v/>
      </c>
      <c r="I62" s="15"/>
      <c r="J62" s="72" t="e">
        <f t="shared" si="3"/>
        <v>#VALUE!</v>
      </c>
      <c r="K62" s="72" t="e">
        <f t="shared" si="4"/>
        <v>#VALUE!</v>
      </c>
    </row>
    <row r="63" spans="1:11">
      <c r="A63" s="97">
        <f>IF('перелік будівель'!A63="","",'перелік будівель'!A63)</f>
        <v>56</v>
      </c>
      <c r="B63" s="98" t="str">
        <f>IF('перелік будівель'!B63="","",'перелік будівель'!B63)</f>
        <v/>
      </c>
      <c r="C63" s="101" t="str">
        <f>IF(споживання!E63="","",споживання!E63)</f>
        <v/>
      </c>
      <c r="D63" s="101" t="str">
        <f>IF(C63="","",VLOOKUP('перелік будівель'!C63,'еталонні значення'!$B$66:$D$81,2,FALSE))</f>
        <v/>
      </c>
      <c r="E63" s="99" t="str">
        <f t="shared" si="1"/>
        <v/>
      </c>
      <c r="F63" s="101" t="str">
        <f>IF(споживання!H63="","",споживання!H63)</f>
        <v/>
      </c>
      <c r="G63" s="101" t="str">
        <f>IF(F63="","",VLOOKUP('перелік будівель'!C63,'еталонні значення'!$B$66:$D$105,3,FALSE))</f>
        <v/>
      </c>
      <c r="H63" s="99" t="str">
        <f t="shared" si="2"/>
        <v/>
      </c>
      <c r="I63" s="15"/>
      <c r="J63" s="72" t="e">
        <f t="shared" si="3"/>
        <v>#VALUE!</v>
      </c>
      <c r="K63" s="72" t="e">
        <f t="shared" si="4"/>
        <v>#VALUE!</v>
      </c>
    </row>
    <row r="64" spans="1:11">
      <c r="A64" s="97">
        <f>IF('перелік будівель'!A64="","",'перелік будівель'!A64)</f>
        <v>57</v>
      </c>
      <c r="B64" s="98" t="str">
        <f>IF('перелік будівель'!B64="","",'перелік будівель'!B64)</f>
        <v/>
      </c>
      <c r="C64" s="101" t="str">
        <f>IF(споживання!E64="","",споживання!E64)</f>
        <v/>
      </c>
      <c r="D64" s="101" t="str">
        <f>IF(C64="","",VLOOKUP('перелік будівель'!C64,'еталонні значення'!$B$66:$D$81,2,FALSE))</f>
        <v/>
      </c>
      <c r="E64" s="99" t="str">
        <f t="shared" si="1"/>
        <v/>
      </c>
      <c r="F64" s="101" t="str">
        <f>IF(споживання!H64="","",споживання!H64)</f>
        <v/>
      </c>
      <c r="G64" s="101" t="str">
        <f>IF(F64="","",VLOOKUP('перелік будівель'!C64,'еталонні значення'!$B$66:$D$105,3,FALSE))</f>
        <v/>
      </c>
      <c r="H64" s="99" t="str">
        <f t="shared" si="2"/>
        <v/>
      </c>
      <c r="I64" s="15"/>
      <c r="J64" s="72" t="e">
        <f t="shared" si="3"/>
        <v>#VALUE!</v>
      </c>
      <c r="K64" s="72" t="e">
        <f t="shared" si="4"/>
        <v>#VALUE!</v>
      </c>
    </row>
    <row r="65" spans="1:11">
      <c r="A65" s="97">
        <f>IF('перелік будівель'!A65="","",'перелік будівель'!A65)</f>
        <v>58</v>
      </c>
      <c r="B65" s="98" t="str">
        <f>IF('перелік будівель'!B65="","",'перелік будівель'!B65)</f>
        <v/>
      </c>
      <c r="C65" s="101" t="str">
        <f>IF(споживання!E65="","",споживання!E65)</f>
        <v/>
      </c>
      <c r="D65" s="101" t="str">
        <f>IF(C65="","",VLOOKUP('перелік будівель'!C65,'еталонні значення'!$B$66:$D$81,2,FALSE))</f>
        <v/>
      </c>
      <c r="E65" s="99" t="str">
        <f t="shared" si="1"/>
        <v/>
      </c>
      <c r="F65" s="101" t="str">
        <f>IF(споживання!H65="","",споживання!H65)</f>
        <v/>
      </c>
      <c r="G65" s="101" t="str">
        <f>IF(F65="","",VLOOKUP('перелік будівель'!C65,'еталонні значення'!$B$66:$D$105,3,FALSE))</f>
        <v/>
      </c>
      <c r="H65" s="99" t="str">
        <f t="shared" si="2"/>
        <v/>
      </c>
      <c r="I65" s="15"/>
      <c r="J65" s="72" t="e">
        <f t="shared" si="3"/>
        <v>#VALUE!</v>
      </c>
      <c r="K65" s="72" t="e">
        <f t="shared" si="4"/>
        <v>#VALUE!</v>
      </c>
    </row>
    <row r="66" spans="1:11">
      <c r="A66" s="97">
        <f>IF('перелік будівель'!A66="","",'перелік будівель'!A66)</f>
        <v>59</v>
      </c>
      <c r="B66" s="98" t="str">
        <f>IF('перелік будівель'!B66="","",'перелік будівель'!B66)</f>
        <v/>
      </c>
      <c r="C66" s="101" t="str">
        <f>IF(споживання!E66="","",споживання!E66)</f>
        <v/>
      </c>
      <c r="D66" s="101" t="str">
        <f>IF(C66="","",VLOOKUP('перелік будівель'!C66,'еталонні значення'!$B$66:$D$81,2,FALSE))</f>
        <v/>
      </c>
      <c r="E66" s="99" t="str">
        <f t="shared" si="1"/>
        <v/>
      </c>
      <c r="F66" s="101" t="str">
        <f>IF(споживання!H66="","",споживання!H66)</f>
        <v/>
      </c>
      <c r="G66" s="101" t="str">
        <f>IF(F66="","",VLOOKUP('перелік будівель'!C66,'еталонні значення'!$B$66:$D$105,3,FALSE))</f>
        <v/>
      </c>
      <c r="H66" s="99" t="str">
        <f t="shared" si="2"/>
        <v/>
      </c>
      <c r="I66" s="15"/>
      <c r="J66" s="72" t="e">
        <f t="shared" si="3"/>
        <v>#VALUE!</v>
      </c>
      <c r="K66" s="72" t="e">
        <f t="shared" si="4"/>
        <v>#VALUE!</v>
      </c>
    </row>
    <row r="67" spans="1:11">
      <c r="A67" s="97">
        <f>IF('перелік будівель'!A67="","",'перелік будівель'!A67)</f>
        <v>60</v>
      </c>
      <c r="B67" s="98" t="str">
        <f>IF('перелік будівель'!B67="","",'перелік будівель'!B67)</f>
        <v/>
      </c>
      <c r="C67" s="101" t="str">
        <f>IF(споживання!E67="","",споживання!E67)</f>
        <v/>
      </c>
      <c r="D67" s="101" t="str">
        <f>IF(C67="","",VLOOKUP('перелік будівель'!C67,'еталонні значення'!$B$66:$D$81,2,FALSE))</f>
        <v/>
      </c>
      <c r="E67" s="99" t="str">
        <f t="shared" si="1"/>
        <v/>
      </c>
      <c r="F67" s="101" t="str">
        <f>IF(споживання!H67="","",споживання!H67)</f>
        <v/>
      </c>
      <c r="G67" s="101" t="str">
        <f>IF(F67="","",VLOOKUP('перелік будівель'!C67,'еталонні значення'!$B$66:$D$105,3,FALSE))</f>
        <v/>
      </c>
      <c r="H67" s="99" t="str">
        <f t="shared" si="2"/>
        <v/>
      </c>
      <c r="I67" s="15"/>
      <c r="J67" s="72" t="e">
        <f t="shared" si="3"/>
        <v>#VALUE!</v>
      </c>
      <c r="K67" s="72" t="e">
        <f t="shared" si="4"/>
        <v>#VALUE!</v>
      </c>
    </row>
    <row r="68" spans="1:11">
      <c r="A68" s="97">
        <f>IF('перелік будівель'!A68="","",'перелік будівель'!A68)</f>
        <v>61</v>
      </c>
      <c r="B68" s="98" t="str">
        <f>IF('перелік будівель'!B68="","",'перелік будівель'!B68)</f>
        <v/>
      </c>
      <c r="C68" s="101" t="str">
        <f>IF(споживання!E68="","",споживання!E68)</f>
        <v/>
      </c>
      <c r="D68" s="101" t="str">
        <f>IF(C68="","",VLOOKUP('перелік будівель'!C68,'еталонні значення'!$B$66:$D$81,2,FALSE))</f>
        <v/>
      </c>
      <c r="E68" s="99" t="str">
        <f t="shared" si="1"/>
        <v/>
      </c>
      <c r="F68" s="101" t="str">
        <f>IF(споживання!H68="","",споживання!H68)</f>
        <v/>
      </c>
      <c r="G68" s="101" t="str">
        <f>IF(F68="","",VLOOKUP('перелік будівель'!C68,'еталонні значення'!$B$66:$D$105,3,FALSE))</f>
        <v/>
      </c>
      <c r="H68" s="99" t="str">
        <f t="shared" si="2"/>
        <v/>
      </c>
      <c r="I68" s="15"/>
      <c r="J68" s="72" t="e">
        <f t="shared" si="3"/>
        <v>#VALUE!</v>
      </c>
      <c r="K68" s="72" t="e">
        <f t="shared" si="4"/>
        <v>#VALUE!</v>
      </c>
    </row>
    <row r="69" spans="1:11">
      <c r="A69" s="97">
        <f>IF('перелік будівель'!A69="","",'перелік будівель'!A69)</f>
        <v>62</v>
      </c>
      <c r="B69" s="98" t="str">
        <f>IF('перелік будівель'!B69="","",'перелік будівель'!B69)</f>
        <v/>
      </c>
      <c r="C69" s="101" t="str">
        <f>IF(споживання!E69="","",споживання!E69)</f>
        <v/>
      </c>
      <c r="D69" s="101" t="str">
        <f>IF(C69="","",VLOOKUP('перелік будівель'!C69,'еталонні значення'!$B$66:$D$81,2,FALSE))</f>
        <v/>
      </c>
      <c r="E69" s="99" t="str">
        <f t="shared" si="1"/>
        <v/>
      </c>
      <c r="F69" s="101" t="str">
        <f>IF(споживання!H69="","",споживання!H69)</f>
        <v/>
      </c>
      <c r="G69" s="101" t="str">
        <f>IF(F69="","",VLOOKUP('перелік будівель'!C69,'еталонні значення'!$B$66:$D$105,3,FALSE))</f>
        <v/>
      </c>
      <c r="H69" s="99" t="str">
        <f t="shared" si="2"/>
        <v/>
      </c>
      <c r="I69" s="15"/>
      <c r="J69" s="72" t="e">
        <f t="shared" si="3"/>
        <v>#VALUE!</v>
      </c>
      <c r="K69" s="72" t="e">
        <f t="shared" si="4"/>
        <v>#VALUE!</v>
      </c>
    </row>
    <row r="70" spans="1:11">
      <c r="A70" s="97">
        <f>IF('перелік будівель'!A70="","",'перелік будівель'!A70)</f>
        <v>63</v>
      </c>
      <c r="B70" s="98" t="str">
        <f>IF('перелік будівель'!B70="","",'перелік будівель'!B70)</f>
        <v/>
      </c>
      <c r="C70" s="101" t="str">
        <f>IF(споживання!E70="","",споживання!E70)</f>
        <v/>
      </c>
      <c r="D70" s="101" t="str">
        <f>IF(C70="","",VLOOKUP('перелік будівель'!C70,'еталонні значення'!$B$66:$D$81,2,FALSE))</f>
        <v/>
      </c>
      <c r="E70" s="99" t="str">
        <f t="shared" si="1"/>
        <v/>
      </c>
      <c r="F70" s="101" t="str">
        <f>IF(споживання!H70="","",споживання!H70)</f>
        <v/>
      </c>
      <c r="G70" s="101" t="str">
        <f>IF(F70="","",VLOOKUP('перелік будівель'!C70,'еталонні значення'!$B$66:$D$105,3,FALSE))</f>
        <v/>
      </c>
      <c r="H70" s="99" t="str">
        <f t="shared" si="2"/>
        <v/>
      </c>
      <c r="I70" s="15"/>
      <c r="J70" s="72" t="e">
        <f t="shared" si="3"/>
        <v>#VALUE!</v>
      </c>
      <c r="K70" s="72" t="e">
        <f t="shared" si="4"/>
        <v>#VALUE!</v>
      </c>
    </row>
    <row r="71" spans="1:11">
      <c r="A71" s="97">
        <f>IF('перелік будівель'!A71="","",'перелік будівель'!A71)</f>
        <v>64</v>
      </c>
      <c r="B71" s="98" t="str">
        <f>IF('перелік будівель'!B71="","",'перелік будівель'!B71)</f>
        <v/>
      </c>
      <c r="C71" s="101" t="str">
        <f>IF(споживання!E71="","",споживання!E71)</f>
        <v/>
      </c>
      <c r="D71" s="101" t="str">
        <f>IF(C71="","",VLOOKUP('перелік будівель'!C71,'еталонні значення'!$B$66:$D$81,2,FALSE))</f>
        <v/>
      </c>
      <c r="E71" s="99" t="str">
        <f t="shared" si="1"/>
        <v/>
      </c>
      <c r="F71" s="101" t="str">
        <f>IF(споживання!H71="","",споживання!H71)</f>
        <v/>
      </c>
      <c r="G71" s="101" t="str">
        <f>IF(F71="","",VLOOKUP('перелік будівель'!C71,'еталонні значення'!$B$66:$D$105,3,FALSE))</f>
        <v/>
      </c>
      <c r="H71" s="99" t="str">
        <f t="shared" si="2"/>
        <v/>
      </c>
      <c r="I71" s="15"/>
      <c r="J71" s="72" t="e">
        <f t="shared" si="3"/>
        <v>#VALUE!</v>
      </c>
      <c r="K71" s="72" t="e">
        <f t="shared" si="4"/>
        <v>#VALUE!</v>
      </c>
    </row>
    <row r="72" spans="1:11">
      <c r="A72" s="97">
        <f>IF('перелік будівель'!A72="","",'перелік будівель'!A72)</f>
        <v>65</v>
      </c>
      <c r="B72" s="98" t="str">
        <f>IF('перелік будівель'!B72="","",'перелік будівель'!B72)</f>
        <v/>
      </c>
      <c r="C72" s="101" t="str">
        <f>IF(споживання!E72="","",споживання!E72)</f>
        <v/>
      </c>
      <c r="D72" s="101" t="str">
        <f>IF(C72="","",VLOOKUP('перелік будівель'!C72,'еталонні значення'!$B$66:$D$81,2,FALSE))</f>
        <v/>
      </c>
      <c r="E72" s="99" t="str">
        <f t="shared" si="1"/>
        <v/>
      </c>
      <c r="F72" s="101" t="str">
        <f>IF(споживання!H72="","",споживання!H72)</f>
        <v/>
      </c>
      <c r="G72" s="101" t="str">
        <f>IF(F72="","",VLOOKUP('перелік будівель'!C72,'еталонні значення'!$B$66:$D$105,3,FALSE))</f>
        <v/>
      </c>
      <c r="H72" s="99" t="str">
        <f t="shared" si="2"/>
        <v/>
      </c>
      <c r="I72" s="15"/>
      <c r="J72" s="72" t="e">
        <f t="shared" si="3"/>
        <v>#VALUE!</v>
      </c>
      <c r="K72" s="72" t="e">
        <f t="shared" si="4"/>
        <v>#VALUE!</v>
      </c>
    </row>
    <row r="73" spans="1:11">
      <c r="A73" s="97">
        <f>IF('перелік будівель'!A73="","",'перелік будівель'!A73)</f>
        <v>66</v>
      </c>
      <c r="B73" s="98" t="str">
        <f>IF('перелік будівель'!B73="","",'перелік будівель'!B73)</f>
        <v/>
      </c>
      <c r="C73" s="101" t="str">
        <f>IF(споживання!E73="","",споживання!E73)</f>
        <v/>
      </c>
      <c r="D73" s="101" t="str">
        <f>IF(C73="","",VLOOKUP('перелік будівель'!C73,'еталонні значення'!$B$66:$D$81,2,FALSE))</f>
        <v/>
      </c>
      <c r="E73" s="99" t="str">
        <f t="shared" ref="E73:E136" si="5">IF(D73="","",(C73/D73)-1)</f>
        <v/>
      </c>
      <c r="F73" s="101" t="str">
        <f>IF(споживання!H73="","",споживання!H73)</f>
        <v/>
      </c>
      <c r="G73" s="101" t="str">
        <f>IF(F73="","",VLOOKUP('перелік будівель'!C73,'еталонні значення'!$B$66:$D$105,3,FALSE))</f>
        <v/>
      </c>
      <c r="H73" s="99" t="str">
        <f t="shared" ref="H73:H136" si="6">IF(G73="","",F73/G73-1)</f>
        <v/>
      </c>
      <c r="I73" s="15"/>
      <c r="J73" s="72" t="e">
        <f t="shared" ref="J73:J136" si="7">C73/D73-1</f>
        <v>#VALUE!</v>
      </c>
      <c r="K73" s="72" t="e">
        <f t="shared" ref="K73:K136" si="8">F73/G73-1</f>
        <v>#VALUE!</v>
      </c>
    </row>
    <row r="74" spans="1:11">
      <c r="A74" s="97">
        <f>IF('перелік будівель'!A74="","",'перелік будівель'!A74)</f>
        <v>67</v>
      </c>
      <c r="B74" s="98" t="str">
        <f>IF('перелік будівель'!B74="","",'перелік будівель'!B74)</f>
        <v/>
      </c>
      <c r="C74" s="101" t="str">
        <f>IF(споживання!E74="","",споживання!E74)</f>
        <v/>
      </c>
      <c r="D74" s="101" t="str">
        <f>IF(C74="","",VLOOKUP('перелік будівель'!C74,'еталонні значення'!$B$66:$D$81,2,FALSE))</f>
        <v/>
      </c>
      <c r="E74" s="99" t="str">
        <f t="shared" si="5"/>
        <v/>
      </c>
      <c r="F74" s="101" t="str">
        <f>IF(споживання!H74="","",споживання!H74)</f>
        <v/>
      </c>
      <c r="G74" s="101" t="str">
        <f>IF(F74="","",VLOOKUP('перелік будівель'!C74,'еталонні значення'!$B$66:$D$105,3,FALSE))</f>
        <v/>
      </c>
      <c r="H74" s="99" t="str">
        <f t="shared" si="6"/>
        <v/>
      </c>
      <c r="I74" s="15"/>
      <c r="J74" s="72" t="e">
        <f t="shared" si="7"/>
        <v>#VALUE!</v>
      </c>
      <c r="K74" s="72" t="e">
        <f t="shared" si="8"/>
        <v>#VALUE!</v>
      </c>
    </row>
    <row r="75" spans="1:11">
      <c r="A75" s="97">
        <f>IF('перелік будівель'!A75="","",'перелік будівель'!A75)</f>
        <v>68</v>
      </c>
      <c r="B75" s="98" t="str">
        <f>IF('перелік будівель'!B75="","",'перелік будівель'!B75)</f>
        <v/>
      </c>
      <c r="C75" s="101" t="str">
        <f>IF(споживання!E75="","",споживання!E75)</f>
        <v/>
      </c>
      <c r="D75" s="101" t="str">
        <f>IF(C75="","",VLOOKUP('перелік будівель'!C75,'еталонні значення'!$B$66:$D$81,2,FALSE))</f>
        <v/>
      </c>
      <c r="E75" s="99" t="str">
        <f t="shared" si="5"/>
        <v/>
      </c>
      <c r="F75" s="101" t="str">
        <f>IF(споживання!H75="","",споживання!H75)</f>
        <v/>
      </c>
      <c r="G75" s="101" t="str">
        <f>IF(F75="","",VLOOKUP('перелік будівель'!C75,'еталонні значення'!$B$66:$D$105,3,FALSE))</f>
        <v/>
      </c>
      <c r="H75" s="99" t="str">
        <f t="shared" si="6"/>
        <v/>
      </c>
      <c r="I75" s="15"/>
      <c r="J75" s="72" t="e">
        <f t="shared" si="7"/>
        <v>#VALUE!</v>
      </c>
      <c r="K75" s="72" t="e">
        <f t="shared" si="8"/>
        <v>#VALUE!</v>
      </c>
    </row>
    <row r="76" spans="1:11">
      <c r="A76" s="97">
        <f>IF('перелік будівель'!A76="","",'перелік будівель'!A76)</f>
        <v>69</v>
      </c>
      <c r="B76" s="98" t="str">
        <f>IF('перелік будівель'!B76="","",'перелік будівель'!B76)</f>
        <v/>
      </c>
      <c r="C76" s="101" t="str">
        <f>IF(споживання!E76="","",споживання!E76)</f>
        <v/>
      </c>
      <c r="D76" s="101" t="str">
        <f>IF(C76="","",VLOOKUP('перелік будівель'!C76,'еталонні значення'!$B$66:$D$81,2,FALSE))</f>
        <v/>
      </c>
      <c r="E76" s="99" t="str">
        <f t="shared" si="5"/>
        <v/>
      </c>
      <c r="F76" s="101" t="str">
        <f>IF(споживання!H76="","",споживання!H76)</f>
        <v/>
      </c>
      <c r="G76" s="101" t="str">
        <f>IF(F76="","",VLOOKUP('перелік будівель'!C76,'еталонні значення'!$B$66:$D$105,3,FALSE))</f>
        <v/>
      </c>
      <c r="H76" s="99" t="str">
        <f t="shared" si="6"/>
        <v/>
      </c>
      <c r="I76" s="15"/>
      <c r="J76" s="72" t="e">
        <f t="shared" si="7"/>
        <v>#VALUE!</v>
      </c>
      <c r="K76" s="72" t="e">
        <f t="shared" si="8"/>
        <v>#VALUE!</v>
      </c>
    </row>
    <row r="77" spans="1:11">
      <c r="A77" s="97">
        <f>IF('перелік будівель'!A77="","",'перелік будівель'!A77)</f>
        <v>70</v>
      </c>
      <c r="B77" s="98" t="str">
        <f>IF('перелік будівель'!B77="","",'перелік будівель'!B77)</f>
        <v/>
      </c>
      <c r="C77" s="101" t="str">
        <f>IF(споживання!E77="","",споживання!E77)</f>
        <v/>
      </c>
      <c r="D77" s="101" t="str">
        <f>IF(C77="","",VLOOKUP('перелік будівель'!C77,'еталонні значення'!$B$66:$D$81,2,FALSE))</f>
        <v/>
      </c>
      <c r="E77" s="99" t="str">
        <f t="shared" si="5"/>
        <v/>
      </c>
      <c r="F77" s="101" t="str">
        <f>IF(споживання!H77="","",споживання!H77)</f>
        <v/>
      </c>
      <c r="G77" s="101" t="str">
        <f>IF(F77="","",VLOOKUP('перелік будівель'!C77,'еталонні значення'!$B$66:$D$105,3,FALSE))</f>
        <v/>
      </c>
      <c r="H77" s="99" t="str">
        <f t="shared" si="6"/>
        <v/>
      </c>
      <c r="I77" s="15"/>
      <c r="J77" s="72" t="e">
        <f t="shared" si="7"/>
        <v>#VALUE!</v>
      </c>
      <c r="K77" s="72" t="e">
        <f t="shared" si="8"/>
        <v>#VALUE!</v>
      </c>
    </row>
    <row r="78" spans="1:11">
      <c r="A78" s="97">
        <f>IF('перелік будівель'!A78="","",'перелік будівель'!A78)</f>
        <v>71</v>
      </c>
      <c r="B78" s="98" t="str">
        <f>IF('перелік будівель'!B78="","",'перелік будівель'!B78)</f>
        <v/>
      </c>
      <c r="C78" s="101" t="str">
        <f>IF(споживання!E78="","",споживання!E78)</f>
        <v/>
      </c>
      <c r="D78" s="101" t="str">
        <f>IF(C78="","",VLOOKUP('перелік будівель'!C78,'еталонні значення'!$B$66:$D$81,2,FALSE))</f>
        <v/>
      </c>
      <c r="E78" s="99" t="str">
        <f t="shared" si="5"/>
        <v/>
      </c>
      <c r="F78" s="101" t="str">
        <f>IF(споживання!H78="","",споживання!H78)</f>
        <v/>
      </c>
      <c r="G78" s="101" t="str">
        <f>IF(F78="","",VLOOKUP('перелік будівель'!C78,'еталонні значення'!$B$66:$D$105,3,FALSE))</f>
        <v/>
      </c>
      <c r="H78" s="99" t="str">
        <f t="shared" si="6"/>
        <v/>
      </c>
      <c r="I78" s="15"/>
      <c r="J78" s="72" t="e">
        <f t="shared" si="7"/>
        <v>#VALUE!</v>
      </c>
      <c r="K78" s="72" t="e">
        <f t="shared" si="8"/>
        <v>#VALUE!</v>
      </c>
    </row>
    <row r="79" spans="1:11">
      <c r="A79" s="97">
        <f>IF('перелік будівель'!A79="","",'перелік будівель'!A79)</f>
        <v>72</v>
      </c>
      <c r="B79" s="98" t="str">
        <f>IF('перелік будівель'!B79="","",'перелік будівель'!B79)</f>
        <v/>
      </c>
      <c r="C79" s="101" t="str">
        <f>IF(споживання!E79="","",споживання!E79)</f>
        <v/>
      </c>
      <c r="D79" s="101" t="str">
        <f>IF(C79="","",VLOOKUP('перелік будівель'!C79,'еталонні значення'!$B$66:$D$81,2,FALSE))</f>
        <v/>
      </c>
      <c r="E79" s="99" t="str">
        <f t="shared" si="5"/>
        <v/>
      </c>
      <c r="F79" s="101" t="str">
        <f>IF(споживання!H79="","",споживання!H79)</f>
        <v/>
      </c>
      <c r="G79" s="101" t="str">
        <f>IF(F79="","",VLOOKUP('перелік будівель'!C79,'еталонні значення'!$B$66:$D$105,3,FALSE))</f>
        <v/>
      </c>
      <c r="H79" s="99" t="str">
        <f t="shared" si="6"/>
        <v/>
      </c>
      <c r="I79" s="15"/>
      <c r="J79" s="72" t="e">
        <f t="shared" si="7"/>
        <v>#VALUE!</v>
      </c>
      <c r="K79" s="72" t="e">
        <f t="shared" si="8"/>
        <v>#VALUE!</v>
      </c>
    </row>
    <row r="80" spans="1:11">
      <c r="A80" s="97">
        <f>IF('перелік будівель'!A80="","",'перелік будівель'!A80)</f>
        <v>73</v>
      </c>
      <c r="B80" s="98" t="str">
        <f>IF('перелік будівель'!B80="","",'перелік будівель'!B80)</f>
        <v/>
      </c>
      <c r="C80" s="101" t="str">
        <f>IF(споживання!E80="","",споживання!E80)</f>
        <v/>
      </c>
      <c r="D80" s="101" t="str">
        <f>IF(C80="","",VLOOKUP('перелік будівель'!C80,'еталонні значення'!$B$66:$D$81,2,FALSE))</f>
        <v/>
      </c>
      <c r="E80" s="99" t="str">
        <f t="shared" si="5"/>
        <v/>
      </c>
      <c r="F80" s="101" t="str">
        <f>IF(споживання!H80="","",споживання!H80)</f>
        <v/>
      </c>
      <c r="G80" s="101" t="str">
        <f>IF(F80="","",VLOOKUP('перелік будівель'!C80,'еталонні значення'!$B$66:$D$105,3,FALSE))</f>
        <v/>
      </c>
      <c r="H80" s="99" t="str">
        <f t="shared" si="6"/>
        <v/>
      </c>
      <c r="I80" s="15"/>
      <c r="J80" s="72" t="e">
        <f t="shared" si="7"/>
        <v>#VALUE!</v>
      </c>
      <c r="K80" s="72" t="e">
        <f t="shared" si="8"/>
        <v>#VALUE!</v>
      </c>
    </row>
    <row r="81" spans="1:11">
      <c r="A81" s="97">
        <f>IF('перелік будівель'!A81="","",'перелік будівель'!A81)</f>
        <v>74</v>
      </c>
      <c r="B81" s="98" t="str">
        <f>IF('перелік будівель'!B81="","",'перелік будівель'!B81)</f>
        <v/>
      </c>
      <c r="C81" s="101" t="str">
        <f>IF(споживання!E81="","",споживання!E81)</f>
        <v/>
      </c>
      <c r="D81" s="101" t="str">
        <f>IF(C81="","",VLOOKUP('перелік будівель'!C81,'еталонні значення'!$B$66:$D$81,2,FALSE))</f>
        <v/>
      </c>
      <c r="E81" s="99" t="str">
        <f t="shared" si="5"/>
        <v/>
      </c>
      <c r="F81" s="101" t="str">
        <f>IF(споживання!H81="","",споживання!H81)</f>
        <v/>
      </c>
      <c r="G81" s="101" t="str">
        <f>IF(F81="","",VLOOKUP('перелік будівель'!C81,'еталонні значення'!$B$66:$D$105,3,FALSE))</f>
        <v/>
      </c>
      <c r="H81" s="99" t="str">
        <f t="shared" si="6"/>
        <v/>
      </c>
      <c r="I81" s="15"/>
      <c r="J81" s="72" t="e">
        <f t="shared" si="7"/>
        <v>#VALUE!</v>
      </c>
      <c r="K81" s="72" t="e">
        <f t="shared" si="8"/>
        <v>#VALUE!</v>
      </c>
    </row>
    <row r="82" spans="1:11">
      <c r="A82" s="97">
        <f>IF('перелік будівель'!A82="","",'перелік будівель'!A82)</f>
        <v>75</v>
      </c>
      <c r="B82" s="98" t="str">
        <f>IF('перелік будівель'!B82="","",'перелік будівель'!B82)</f>
        <v/>
      </c>
      <c r="C82" s="101" t="str">
        <f>IF(споживання!E82="","",споживання!E82)</f>
        <v/>
      </c>
      <c r="D82" s="101" t="str">
        <f>IF(C82="","",VLOOKUP('перелік будівель'!C82,'еталонні значення'!$B$66:$D$81,2,FALSE))</f>
        <v/>
      </c>
      <c r="E82" s="99" t="str">
        <f t="shared" si="5"/>
        <v/>
      </c>
      <c r="F82" s="101" t="str">
        <f>IF(споживання!H82="","",споживання!H82)</f>
        <v/>
      </c>
      <c r="G82" s="101" t="str">
        <f>IF(F82="","",VLOOKUP('перелік будівель'!C82,'еталонні значення'!$B$66:$D$105,3,FALSE))</f>
        <v/>
      </c>
      <c r="H82" s="99" t="str">
        <f t="shared" si="6"/>
        <v/>
      </c>
      <c r="I82" s="15"/>
      <c r="J82" s="72" t="e">
        <f t="shared" si="7"/>
        <v>#VALUE!</v>
      </c>
      <c r="K82" s="72" t="e">
        <f t="shared" si="8"/>
        <v>#VALUE!</v>
      </c>
    </row>
    <row r="83" spans="1:11">
      <c r="A83" s="97">
        <f>IF('перелік будівель'!A83="","",'перелік будівель'!A83)</f>
        <v>76</v>
      </c>
      <c r="B83" s="98" t="str">
        <f>IF('перелік будівель'!B83="","",'перелік будівель'!B83)</f>
        <v/>
      </c>
      <c r="C83" s="101" t="str">
        <f>IF(споживання!E83="","",споживання!E83)</f>
        <v/>
      </c>
      <c r="D83" s="101" t="str">
        <f>IF(C83="","",VLOOKUP('перелік будівель'!C83,'еталонні значення'!$B$66:$D$81,2,FALSE))</f>
        <v/>
      </c>
      <c r="E83" s="99" t="str">
        <f t="shared" si="5"/>
        <v/>
      </c>
      <c r="F83" s="101" t="str">
        <f>IF(споживання!H83="","",споживання!H83)</f>
        <v/>
      </c>
      <c r="G83" s="101" t="str">
        <f>IF(F83="","",VLOOKUP('перелік будівель'!C83,'еталонні значення'!$B$66:$D$105,3,FALSE))</f>
        <v/>
      </c>
      <c r="H83" s="99" t="str">
        <f t="shared" si="6"/>
        <v/>
      </c>
      <c r="I83" s="15"/>
      <c r="J83" s="72" t="e">
        <f t="shared" si="7"/>
        <v>#VALUE!</v>
      </c>
      <c r="K83" s="72" t="e">
        <f t="shared" si="8"/>
        <v>#VALUE!</v>
      </c>
    </row>
    <row r="84" spans="1:11">
      <c r="A84" s="97">
        <f>IF('перелік будівель'!A84="","",'перелік будівель'!A84)</f>
        <v>77</v>
      </c>
      <c r="B84" s="98" t="str">
        <f>IF('перелік будівель'!B84="","",'перелік будівель'!B84)</f>
        <v/>
      </c>
      <c r="C84" s="101" t="str">
        <f>IF(споживання!E84="","",споживання!E84)</f>
        <v/>
      </c>
      <c r="D84" s="101" t="str">
        <f>IF(C84="","",VLOOKUP('перелік будівель'!C84,'еталонні значення'!$B$66:$D$81,2,FALSE))</f>
        <v/>
      </c>
      <c r="E84" s="99" t="str">
        <f t="shared" si="5"/>
        <v/>
      </c>
      <c r="F84" s="101" t="str">
        <f>IF(споживання!H84="","",споживання!H84)</f>
        <v/>
      </c>
      <c r="G84" s="101" t="str">
        <f>IF(F84="","",VLOOKUP('перелік будівель'!C84,'еталонні значення'!$B$66:$D$105,3,FALSE))</f>
        <v/>
      </c>
      <c r="H84" s="99" t="str">
        <f t="shared" si="6"/>
        <v/>
      </c>
      <c r="I84" s="15"/>
      <c r="J84" s="72" t="e">
        <f t="shared" si="7"/>
        <v>#VALUE!</v>
      </c>
      <c r="K84" s="72" t="e">
        <f t="shared" si="8"/>
        <v>#VALUE!</v>
      </c>
    </row>
    <row r="85" spans="1:11">
      <c r="A85" s="97">
        <f>IF('перелік будівель'!A85="","",'перелік будівель'!A85)</f>
        <v>78</v>
      </c>
      <c r="B85" s="98" t="str">
        <f>IF('перелік будівель'!B85="","",'перелік будівель'!B85)</f>
        <v/>
      </c>
      <c r="C85" s="101" t="str">
        <f>IF(споживання!E85="","",споживання!E85)</f>
        <v/>
      </c>
      <c r="D85" s="101" t="str">
        <f>IF(C85="","",VLOOKUP('перелік будівель'!C85,'еталонні значення'!$B$66:$D$81,2,FALSE))</f>
        <v/>
      </c>
      <c r="E85" s="99" t="str">
        <f t="shared" si="5"/>
        <v/>
      </c>
      <c r="F85" s="101" t="str">
        <f>IF(споживання!H85="","",споживання!H85)</f>
        <v/>
      </c>
      <c r="G85" s="101" t="str">
        <f>IF(F85="","",VLOOKUP('перелік будівель'!C85,'еталонні значення'!$B$66:$D$105,3,FALSE))</f>
        <v/>
      </c>
      <c r="H85" s="99" t="str">
        <f t="shared" si="6"/>
        <v/>
      </c>
      <c r="I85" s="15"/>
      <c r="J85" s="72" t="e">
        <f t="shared" si="7"/>
        <v>#VALUE!</v>
      </c>
      <c r="K85" s="72" t="e">
        <f t="shared" si="8"/>
        <v>#VALUE!</v>
      </c>
    </row>
    <row r="86" spans="1:11">
      <c r="A86" s="97">
        <f>IF('перелік будівель'!A86="","",'перелік будівель'!A86)</f>
        <v>79</v>
      </c>
      <c r="B86" s="98" t="str">
        <f>IF('перелік будівель'!B86="","",'перелік будівель'!B86)</f>
        <v/>
      </c>
      <c r="C86" s="101" t="str">
        <f>IF(споживання!E86="","",споживання!E86)</f>
        <v/>
      </c>
      <c r="D86" s="101" t="str">
        <f>IF(C86="","",VLOOKUP('перелік будівель'!C86,'еталонні значення'!$B$66:$D$81,2,FALSE))</f>
        <v/>
      </c>
      <c r="E86" s="99" t="str">
        <f t="shared" si="5"/>
        <v/>
      </c>
      <c r="F86" s="101" t="str">
        <f>IF(споживання!H86="","",споживання!H86)</f>
        <v/>
      </c>
      <c r="G86" s="101" t="str">
        <f>IF(F86="","",VLOOKUP('перелік будівель'!C86,'еталонні значення'!$B$66:$D$105,3,FALSE))</f>
        <v/>
      </c>
      <c r="H86" s="99" t="str">
        <f t="shared" si="6"/>
        <v/>
      </c>
      <c r="I86" s="15"/>
      <c r="J86" s="72" t="e">
        <f t="shared" si="7"/>
        <v>#VALUE!</v>
      </c>
      <c r="K86" s="72" t="e">
        <f t="shared" si="8"/>
        <v>#VALUE!</v>
      </c>
    </row>
    <row r="87" spans="1:11">
      <c r="A87" s="97">
        <f>IF('перелік будівель'!A87="","",'перелік будівель'!A87)</f>
        <v>80</v>
      </c>
      <c r="B87" s="98" t="str">
        <f>IF('перелік будівель'!B87="","",'перелік будівель'!B87)</f>
        <v/>
      </c>
      <c r="C87" s="101" t="str">
        <f>IF(споживання!E87="","",споживання!E87)</f>
        <v/>
      </c>
      <c r="D87" s="101" t="str">
        <f>IF(C87="","",VLOOKUP('перелік будівель'!C87,'еталонні значення'!$B$66:$D$81,2,FALSE))</f>
        <v/>
      </c>
      <c r="E87" s="99" t="str">
        <f t="shared" si="5"/>
        <v/>
      </c>
      <c r="F87" s="101" t="str">
        <f>IF(споживання!H87="","",споживання!H87)</f>
        <v/>
      </c>
      <c r="G87" s="101" t="str">
        <f>IF(F87="","",VLOOKUP('перелік будівель'!C87,'еталонні значення'!$B$66:$D$105,3,FALSE))</f>
        <v/>
      </c>
      <c r="H87" s="99" t="str">
        <f t="shared" si="6"/>
        <v/>
      </c>
      <c r="I87" s="15"/>
      <c r="J87" s="72" t="e">
        <f t="shared" si="7"/>
        <v>#VALUE!</v>
      </c>
      <c r="K87" s="72" t="e">
        <f t="shared" si="8"/>
        <v>#VALUE!</v>
      </c>
    </row>
    <row r="88" spans="1:11">
      <c r="A88" s="97">
        <f>IF('перелік будівель'!A88="","",'перелік будівель'!A88)</f>
        <v>81</v>
      </c>
      <c r="B88" s="98" t="str">
        <f>IF('перелік будівель'!B88="","",'перелік будівель'!B88)</f>
        <v/>
      </c>
      <c r="C88" s="101" t="str">
        <f>IF(споживання!E88="","",споживання!E88)</f>
        <v/>
      </c>
      <c r="D88" s="101" t="str">
        <f>IF(C88="","",VLOOKUP('перелік будівель'!C88,'еталонні значення'!$B$66:$D$81,2,FALSE))</f>
        <v/>
      </c>
      <c r="E88" s="99" t="str">
        <f t="shared" si="5"/>
        <v/>
      </c>
      <c r="F88" s="101" t="str">
        <f>IF(споживання!H88="","",споживання!H88)</f>
        <v/>
      </c>
      <c r="G88" s="101" t="str">
        <f>IF(F88="","",VLOOKUP('перелік будівель'!C88,'еталонні значення'!$B$66:$D$105,3,FALSE))</f>
        <v/>
      </c>
      <c r="H88" s="99" t="str">
        <f t="shared" si="6"/>
        <v/>
      </c>
      <c r="I88" s="15"/>
      <c r="J88" s="72" t="e">
        <f t="shared" si="7"/>
        <v>#VALUE!</v>
      </c>
      <c r="K88" s="72" t="e">
        <f t="shared" si="8"/>
        <v>#VALUE!</v>
      </c>
    </row>
    <row r="89" spans="1:11">
      <c r="A89" s="97">
        <f>IF('перелік будівель'!A89="","",'перелік будівель'!A89)</f>
        <v>82</v>
      </c>
      <c r="B89" s="98" t="str">
        <f>IF('перелік будівель'!B89="","",'перелік будівель'!B89)</f>
        <v/>
      </c>
      <c r="C89" s="101" t="str">
        <f>IF(споживання!E89="","",споживання!E89)</f>
        <v/>
      </c>
      <c r="D89" s="101" t="str">
        <f>IF(C89="","",VLOOKUP('перелік будівель'!C89,'еталонні значення'!$B$66:$D$81,2,FALSE))</f>
        <v/>
      </c>
      <c r="E89" s="99" t="str">
        <f t="shared" si="5"/>
        <v/>
      </c>
      <c r="F89" s="101" t="str">
        <f>IF(споживання!H89="","",споживання!H89)</f>
        <v/>
      </c>
      <c r="G89" s="101" t="str">
        <f>IF(F89="","",VLOOKUP('перелік будівель'!C89,'еталонні значення'!$B$66:$D$105,3,FALSE))</f>
        <v/>
      </c>
      <c r="H89" s="99" t="str">
        <f t="shared" si="6"/>
        <v/>
      </c>
      <c r="I89" s="15"/>
      <c r="J89" s="72" t="e">
        <f t="shared" si="7"/>
        <v>#VALUE!</v>
      </c>
      <c r="K89" s="72" t="e">
        <f t="shared" si="8"/>
        <v>#VALUE!</v>
      </c>
    </row>
    <row r="90" spans="1:11">
      <c r="A90" s="97">
        <f>IF('перелік будівель'!A90="","",'перелік будівель'!A90)</f>
        <v>83</v>
      </c>
      <c r="B90" s="98" t="str">
        <f>IF('перелік будівель'!B90="","",'перелік будівель'!B90)</f>
        <v/>
      </c>
      <c r="C90" s="101" t="str">
        <f>IF(споживання!E90="","",споживання!E90)</f>
        <v/>
      </c>
      <c r="D90" s="101" t="str">
        <f>IF(C90="","",VLOOKUP('перелік будівель'!C90,'еталонні значення'!$B$66:$D$81,2,FALSE))</f>
        <v/>
      </c>
      <c r="E90" s="99" t="str">
        <f t="shared" si="5"/>
        <v/>
      </c>
      <c r="F90" s="101" t="str">
        <f>IF(споживання!H90="","",споживання!H90)</f>
        <v/>
      </c>
      <c r="G90" s="101" t="str">
        <f>IF(F90="","",VLOOKUP('перелік будівель'!C90,'еталонні значення'!$B$66:$D$105,3,FALSE))</f>
        <v/>
      </c>
      <c r="H90" s="99" t="str">
        <f t="shared" si="6"/>
        <v/>
      </c>
      <c r="I90" s="15"/>
      <c r="J90" s="72" t="e">
        <f t="shared" si="7"/>
        <v>#VALUE!</v>
      </c>
      <c r="K90" s="72" t="e">
        <f t="shared" si="8"/>
        <v>#VALUE!</v>
      </c>
    </row>
    <row r="91" spans="1:11">
      <c r="A91" s="97">
        <f>IF('перелік будівель'!A91="","",'перелік будівель'!A91)</f>
        <v>84</v>
      </c>
      <c r="B91" s="98" t="str">
        <f>IF('перелік будівель'!B91="","",'перелік будівель'!B91)</f>
        <v/>
      </c>
      <c r="C91" s="101" t="str">
        <f>IF(споживання!E91="","",споживання!E91)</f>
        <v/>
      </c>
      <c r="D91" s="101" t="str">
        <f>IF(C91="","",VLOOKUP('перелік будівель'!C91,'еталонні значення'!$B$66:$D$81,2,FALSE))</f>
        <v/>
      </c>
      <c r="E91" s="99" t="str">
        <f t="shared" si="5"/>
        <v/>
      </c>
      <c r="F91" s="101" t="str">
        <f>IF(споживання!H91="","",споживання!H91)</f>
        <v/>
      </c>
      <c r="G91" s="101" t="str">
        <f>IF(F91="","",VLOOKUP('перелік будівель'!C91,'еталонні значення'!$B$66:$D$105,3,FALSE))</f>
        <v/>
      </c>
      <c r="H91" s="99" t="str">
        <f t="shared" si="6"/>
        <v/>
      </c>
      <c r="I91" s="15"/>
      <c r="J91" s="72" t="e">
        <f t="shared" si="7"/>
        <v>#VALUE!</v>
      </c>
      <c r="K91" s="72" t="e">
        <f t="shared" si="8"/>
        <v>#VALUE!</v>
      </c>
    </row>
    <row r="92" spans="1:11">
      <c r="A92" s="97">
        <f>IF('перелік будівель'!A92="","",'перелік будівель'!A92)</f>
        <v>85</v>
      </c>
      <c r="B92" s="98" t="str">
        <f>IF('перелік будівель'!B92="","",'перелік будівель'!B92)</f>
        <v/>
      </c>
      <c r="C92" s="101" t="str">
        <f>IF(споживання!E92="","",споживання!E92)</f>
        <v/>
      </c>
      <c r="D92" s="101" t="str">
        <f>IF(C92="","",VLOOKUP('перелік будівель'!C92,'еталонні значення'!$B$66:$D$81,2,FALSE))</f>
        <v/>
      </c>
      <c r="E92" s="99" t="str">
        <f t="shared" si="5"/>
        <v/>
      </c>
      <c r="F92" s="101" t="str">
        <f>IF(споживання!H92="","",споживання!H92)</f>
        <v/>
      </c>
      <c r="G92" s="101" t="str">
        <f>IF(F92="","",VLOOKUP('перелік будівель'!C92,'еталонні значення'!$B$66:$D$105,3,FALSE))</f>
        <v/>
      </c>
      <c r="H92" s="99" t="str">
        <f t="shared" si="6"/>
        <v/>
      </c>
      <c r="I92" s="15"/>
      <c r="J92" s="72" t="e">
        <f t="shared" si="7"/>
        <v>#VALUE!</v>
      </c>
      <c r="K92" s="72" t="e">
        <f t="shared" si="8"/>
        <v>#VALUE!</v>
      </c>
    </row>
    <row r="93" spans="1:11">
      <c r="A93" s="97">
        <f>IF('перелік будівель'!A93="","",'перелік будівель'!A93)</f>
        <v>86</v>
      </c>
      <c r="B93" s="98" t="str">
        <f>IF('перелік будівель'!B93="","",'перелік будівель'!B93)</f>
        <v/>
      </c>
      <c r="C93" s="101" t="str">
        <f>IF(споживання!E93="","",споживання!E93)</f>
        <v/>
      </c>
      <c r="D93" s="101" t="str">
        <f>IF(C93="","",VLOOKUP('перелік будівель'!C93,'еталонні значення'!$B$66:$D$81,2,FALSE))</f>
        <v/>
      </c>
      <c r="E93" s="99" t="str">
        <f t="shared" si="5"/>
        <v/>
      </c>
      <c r="F93" s="101" t="str">
        <f>IF(споживання!H93="","",споживання!H93)</f>
        <v/>
      </c>
      <c r="G93" s="101" t="str">
        <f>IF(F93="","",VLOOKUP('перелік будівель'!C93,'еталонні значення'!$B$66:$D$105,3,FALSE))</f>
        <v/>
      </c>
      <c r="H93" s="99" t="str">
        <f t="shared" si="6"/>
        <v/>
      </c>
      <c r="I93" s="15"/>
      <c r="J93" s="72" t="e">
        <f t="shared" si="7"/>
        <v>#VALUE!</v>
      </c>
      <c r="K93" s="72" t="e">
        <f t="shared" si="8"/>
        <v>#VALUE!</v>
      </c>
    </row>
    <row r="94" spans="1:11">
      <c r="A94" s="97">
        <f>IF('перелік будівель'!A94="","",'перелік будівель'!A94)</f>
        <v>87</v>
      </c>
      <c r="B94" s="98" t="str">
        <f>IF('перелік будівель'!B94="","",'перелік будівель'!B94)</f>
        <v/>
      </c>
      <c r="C94" s="101" t="str">
        <f>IF(споживання!E94="","",споживання!E94)</f>
        <v/>
      </c>
      <c r="D94" s="101" t="str">
        <f>IF(C94="","",VLOOKUP('перелік будівель'!C94,'еталонні значення'!$B$66:$D$81,2,FALSE))</f>
        <v/>
      </c>
      <c r="E94" s="99" t="str">
        <f t="shared" si="5"/>
        <v/>
      </c>
      <c r="F94" s="101" t="str">
        <f>IF(споживання!H94="","",споживання!H94)</f>
        <v/>
      </c>
      <c r="G94" s="101" t="str">
        <f>IF(F94="","",VLOOKUP('перелік будівель'!C94,'еталонні значення'!$B$66:$D$105,3,FALSE))</f>
        <v/>
      </c>
      <c r="H94" s="99" t="str">
        <f t="shared" si="6"/>
        <v/>
      </c>
      <c r="I94" s="15"/>
      <c r="J94" s="72" t="e">
        <f t="shared" si="7"/>
        <v>#VALUE!</v>
      </c>
      <c r="K94" s="72" t="e">
        <f t="shared" si="8"/>
        <v>#VALUE!</v>
      </c>
    </row>
    <row r="95" spans="1:11">
      <c r="A95" s="97">
        <f>IF('перелік будівель'!A95="","",'перелік будівель'!A95)</f>
        <v>88</v>
      </c>
      <c r="B95" s="98" t="str">
        <f>IF('перелік будівель'!B95="","",'перелік будівель'!B95)</f>
        <v/>
      </c>
      <c r="C95" s="101" t="str">
        <f>IF(споживання!E95="","",споживання!E95)</f>
        <v/>
      </c>
      <c r="D95" s="101" t="str">
        <f>IF(C95="","",VLOOKUP('перелік будівель'!C95,'еталонні значення'!$B$66:$D$81,2,FALSE))</f>
        <v/>
      </c>
      <c r="E95" s="99" t="str">
        <f t="shared" si="5"/>
        <v/>
      </c>
      <c r="F95" s="101" t="str">
        <f>IF(споживання!H95="","",споживання!H95)</f>
        <v/>
      </c>
      <c r="G95" s="101" t="str">
        <f>IF(F95="","",VLOOKUP('перелік будівель'!C95,'еталонні значення'!$B$66:$D$105,3,FALSE))</f>
        <v/>
      </c>
      <c r="H95" s="99" t="str">
        <f t="shared" si="6"/>
        <v/>
      </c>
      <c r="I95" s="15"/>
      <c r="J95" s="72" t="e">
        <f t="shared" si="7"/>
        <v>#VALUE!</v>
      </c>
      <c r="K95" s="72" t="e">
        <f t="shared" si="8"/>
        <v>#VALUE!</v>
      </c>
    </row>
    <row r="96" spans="1:11">
      <c r="A96" s="97">
        <f>IF('перелік будівель'!A96="","",'перелік будівель'!A96)</f>
        <v>89</v>
      </c>
      <c r="B96" s="98" t="str">
        <f>IF('перелік будівель'!B96="","",'перелік будівель'!B96)</f>
        <v/>
      </c>
      <c r="C96" s="101" t="str">
        <f>IF(споживання!E96="","",споживання!E96)</f>
        <v/>
      </c>
      <c r="D96" s="101" t="str">
        <f>IF(C96="","",VLOOKUP('перелік будівель'!C96,'еталонні значення'!$B$66:$D$81,2,FALSE))</f>
        <v/>
      </c>
      <c r="E96" s="99" t="str">
        <f t="shared" si="5"/>
        <v/>
      </c>
      <c r="F96" s="101" t="str">
        <f>IF(споживання!H96="","",споживання!H96)</f>
        <v/>
      </c>
      <c r="G96" s="101" t="str">
        <f>IF(F96="","",VLOOKUP('перелік будівель'!C96,'еталонні значення'!$B$66:$D$105,3,FALSE))</f>
        <v/>
      </c>
      <c r="H96" s="99" t="str">
        <f t="shared" si="6"/>
        <v/>
      </c>
      <c r="I96" s="15"/>
      <c r="J96" s="72" t="e">
        <f t="shared" si="7"/>
        <v>#VALUE!</v>
      </c>
      <c r="K96" s="72" t="e">
        <f t="shared" si="8"/>
        <v>#VALUE!</v>
      </c>
    </row>
    <row r="97" spans="1:11">
      <c r="A97" s="97">
        <f>IF('перелік будівель'!A97="","",'перелік будівель'!A97)</f>
        <v>90</v>
      </c>
      <c r="B97" s="98" t="str">
        <f>IF('перелік будівель'!B97="","",'перелік будівель'!B97)</f>
        <v/>
      </c>
      <c r="C97" s="101" t="str">
        <f>IF(споживання!E97="","",споживання!E97)</f>
        <v/>
      </c>
      <c r="D97" s="101" t="str">
        <f>IF(C97="","",VLOOKUP('перелік будівель'!C97,'еталонні значення'!$B$66:$D$81,2,FALSE))</f>
        <v/>
      </c>
      <c r="E97" s="99" t="str">
        <f t="shared" si="5"/>
        <v/>
      </c>
      <c r="F97" s="101" t="str">
        <f>IF(споживання!H97="","",споживання!H97)</f>
        <v/>
      </c>
      <c r="G97" s="101" t="str">
        <f>IF(F97="","",VLOOKUP('перелік будівель'!C97,'еталонні значення'!$B$66:$D$105,3,FALSE))</f>
        <v/>
      </c>
      <c r="H97" s="99" t="str">
        <f t="shared" si="6"/>
        <v/>
      </c>
      <c r="I97" s="15"/>
      <c r="J97" s="72" t="e">
        <f t="shared" si="7"/>
        <v>#VALUE!</v>
      </c>
      <c r="K97" s="72" t="e">
        <f t="shared" si="8"/>
        <v>#VALUE!</v>
      </c>
    </row>
    <row r="98" spans="1:11">
      <c r="A98" s="97">
        <f>IF('перелік будівель'!A98="","",'перелік будівель'!A98)</f>
        <v>91</v>
      </c>
      <c r="B98" s="98" t="str">
        <f>IF('перелік будівель'!B98="","",'перелік будівель'!B98)</f>
        <v/>
      </c>
      <c r="C98" s="101" t="str">
        <f>IF(споживання!E98="","",споживання!E98)</f>
        <v/>
      </c>
      <c r="D98" s="101" t="str">
        <f>IF(C98="","",VLOOKUP('перелік будівель'!C98,'еталонні значення'!$B$66:$D$81,2,FALSE))</f>
        <v/>
      </c>
      <c r="E98" s="99" t="str">
        <f t="shared" si="5"/>
        <v/>
      </c>
      <c r="F98" s="101" t="str">
        <f>IF(споживання!H98="","",споживання!H98)</f>
        <v/>
      </c>
      <c r="G98" s="101" t="str">
        <f>IF(F98="","",VLOOKUP('перелік будівель'!C98,'еталонні значення'!$B$66:$D$105,3,FALSE))</f>
        <v/>
      </c>
      <c r="H98" s="99" t="str">
        <f t="shared" si="6"/>
        <v/>
      </c>
      <c r="I98" s="15"/>
      <c r="J98" s="72" t="e">
        <f t="shared" si="7"/>
        <v>#VALUE!</v>
      </c>
      <c r="K98" s="72" t="e">
        <f t="shared" si="8"/>
        <v>#VALUE!</v>
      </c>
    </row>
    <row r="99" spans="1:11">
      <c r="A99" s="97">
        <f>IF('перелік будівель'!A99="","",'перелік будівель'!A99)</f>
        <v>92</v>
      </c>
      <c r="B99" s="98" t="str">
        <f>IF('перелік будівель'!B99="","",'перелік будівель'!B99)</f>
        <v/>
      </c>
      <c r="C99" s="101" t="str">
        <f>IF(споживання!E99="","",споживання!E99)</f>
        <v/>
      </c>
      <c r="D99" s="101" t="str">
        <f>IF(C99="","",VLOOKUP('перелік будівель'!C99,'еталонні значення'!$B$66:$D$81,2,FALSE))</f>
        <v/>
      </c>
      <c r="E99" s="99" t="str">
        <f t="shared" si="5"/>
        <v/>
      </c>
      <c r="F99" s="101" t="str">
        <f>IF(споживання!H99="","",споживання!H99)</f>
        <v/>
      </c>
      <c r="G99" s="101" t="str">
        <f>IF(F99="","",VLOOKUP('перелік будівель'!C99,'еталонні значення'!$B$66:$D$105,3,FALSE))</f>
        <v/>
      </c>
      <c r="H99" s="99" t="str">
        <f t="shared" si="6"/>
        <v/>
      </c>
      <c r="I99" s="15"/>
      <c r="J99" s="72" t="e">
        <f t="shared" si="7"/>
        <v>#VALUE!</v>
      </c>
      <c r="K99" s="72" t="e">
        <f t="shared" si="8"/>
        <v>#VALUE!</v>
      </c>
    </row>
    <row r="100" spans="1:11">
      <c r="A100" s="97">
        <f>IF('перелік будівель'!A100="","",'перелік будівель'!A100)</f>
        <v>93</v>
      </c>
      <c r="B100" s="98" t="str">
        <f>IF('перелік будівель'!B100="","",'перелік будівель'!B100)</f>
        <v/>
      </c>
      <c r="C100" s="101" t="str">
        <f>IF(споживання!E100="","",споживання!E100)</f>
        <v/>
      </c>
      <c r="D100" s="101" t="str">
        <f>IF(C100="","",VLOOKUP('перелік будівель'!C100,'еталонні значення'!$B$66:$D$81,2,FALSE))</f>
        <v/>
      </c>
      <c r="E100" s="99" t="str">
        <f t="shared" si="5"/>
        <v/>
      </c>
      <c r="F100" s="101" t="str">
        <f>IF(споживання!H100="","",споживання!H100)</f>
        <v/>
      </c>
      <c r="G100" s="101" t="str">
        <f>IF(F100="","",VLOOKUP('перелік будівель'!C100,'еталонні значення'!$B$66:$D$105,3,FALSE))</f>
        <v/>
      </c>
      <c r="H100" s="99" t="str">
        <f t="shared" si="6"/>
        <v/>
      </c>
      <c r="I100" s="15"/>
      <c r="J100" s="72" t="e">
        <f t="shared" si="7"/>
        <v>#VALUE!</v>
      </c>
      <c r="K100" s="72" t="e">
        <f t="shared" si="8"/>
        <v>#VALUE!</v>
      </c>
    </row>
    <row r="101" spans="1:11">
      <c r="A101" s="97">
        <f>IF('перелік будівель'!A101="","",'перелік будівель'!A101)</f>
        <v>94</v>
      </c>
      <c r="B101" s="98" t="str">
        <f>IF('перелік будівель'!B101="","",'перелік будівель'!B101)</f>
        <v/>
      </c>
      <c r="C101" s="101" t="str">
        <f>IF(споживання!E101="","",споживання!E101)</f>
        <v/>
      </c>
      <c r="D101" s="101" t="str">
        <f>IF(C101="","",VLOOKUP('перелік будівель'!C101,'еталонні значення'!$B$66:$D$81,2,FALSE))</f>
        <v/>
      </c>
      <c r="E101" s="99" t="str">
        <f t="shared" si="5"/>
        <v/>
      </c>
      <c r="F101" s="101" t="str">
        <f>IF(споживання!H101="","",споживання!H101)</f>
        <v/>
      </c>
      <c r="G101" s="101" t="str">
        <f>IF(F101="","",VLOOKUP('перелік будівель'!C101,'еталонні значення'!$B$66:$D$105,3,FALSE))</f>
        <v/>
      </c>
      <c r="H101" s="99" t="str">
        <f t="shared" si="6"/>
        <v/>
      </c>
      <c r="I101" s="15"/>
      <c r="J101" s="72" t="e">
        <f t="shared" si="7"/>
        <v>#VALUE!</v>
      </c>
      <c r="K101" s="72" t="e">
        <f t="shared" si="8"/>
        <v>#VALUE!</v>
      </c>
    </row>
    <row r="102" spans="1:11">
      <c r="A102" s="97">
        <f>IF('перелік будівель'!A102="","",'перелік будівель'!A102)</f>
        <v>95</v>
      </c>
      <c r="B102" s="98" t="str">
        <f>IF('перелік будівель'!B102="","",'перелік будівель'!B102)</f>
        <v/>
      </c>
      <c r="C102" s="101" t="str">
        <f>IF(споживання!E102="","",споживання!E102)</f>
        <v/>
      </c>
      <c r="D102" s="101" t="str">
        <f>IF(C102="","",VLOOKUP('перелік будівель'!C102,'еталонні значення'!$B$66:$D$81,2,FALSE))</f>
        <v/>
      </c>
      <c r="E102" s="99" t="str">
        <f t="shared" si="5"/>
        <v/>
      </c>
      <c r="F102" s="101" t="str">
        <f>IF(споживання!H102="","",споживання!H102)</f>
        <v/>
      </c>
      <c r="G102" s="101" t="str">
        <f>IF(F102="","",VLOOKUP('перелік будівель'!C102,'еталонні значення'!$B$66:$D$105,3,FALSE))</f>
        <v/>
      </c>
      <c r="H102" s="99" t="str">
        <f t="shared" si="6"/>
        <v/>
      </c>
      <c r="I102" s="15"/>
      <c r="J102" s="72" t="e">
        <f t="shared" si="7"/>
        <v>#VALUE!</v>
      </c>
      <c r="K102" s="72" t="e">
        <f t="shared" si="8"/>
        <v>#VALUE!</v>
      </c>
    </row>
    <row r="103" spans="1:11">
      <c r="A103" s="97">
        <f>IF('перелік будівель'!A103="","",'перелік будівель'!A103)</f>
        <v>96</v>
      </c>
      <c r="B103" s="98" t="str">
        <f>IF('перелік будівель'!B103="","",'перелік будівель'!B103)</f>
        <v/>
      </c>
      <c r="C103" s="101" t="str">
        <f>IF(споживання!E103="","",споживання!E103)</f>
        <v/>
      </c>
      <c r="D103" s="101" t="str">
        <f>IF(C103="","",VLOOKUP('перелік будівель'!C103,'еталонні значення'!$B$66:$D$81,2,FALSE))</f>
        <v/>
      </c>
      <c r="E103" s="99" t="str">
        <f t="shared" si="5"/>
        <v/>
      </c>
      <c r="F103" s="101" t="str">
        <f>IF(споживання!H103="","",споживання!H103)</f>
        <v/>
      </c>
      <c r="G103" s="101" t="str">
        <f>IF(F103="","",VLOOKUP('перелік будівель'!C103,'еталонні значення'!$B$66:$D$105,3,FALSE))</f>
        <v/>
      </c>
      <c r="H103" s="99" t="str">
        <f t="shared" si="6"/>
        <v/>
      </c>
      <c r="I103" s="15"/>
      <c r="J103" s="72" t="e">
        <f t="shared" si="7"/>
        <v>#VALUE!</v>
      </c>
      <c r="K103" s="72" t="e">
        <f t="shared" si="8"/>
        <v>#VALUE!</v>
      </c>
    </row>
    <row r="104" spans="1:11">
      <c r="A104" s="97">
        <f>IF('перелік будівель'!A104="","",'перелік будівель'!A104)</f>
        <v>97</v>
      </c>
      <c r="B104" s="98" t="str">
        <f>IF('перелік будівель'!B104="","",'перелік будівель'!B104)</f>
        <v/>
      </c>
      <c r="C104" s="101" t="str">
        <f>IF(споживання!E104="","",споживання!E104)</f>
        <v/>
      </c>
      <c r="D104" s="101" t="str">
        <f>IF(C104="","",VLOOKUP('перелік будівель'!C104,'еталонні значення'!$B$66:$D$81,2,FALSE))</f>
        <v/>
      </c>
      <c r="E104" s="99" t="str">
        <f t="shared" si="5"/>
        <v/>
      </c>
      <c r="F104" s="101" t="str">
        <f>IF(споживання!H104="","",споживання!H104)</f>
        <v/>
      </c>
      <c r="G104" s="101" t="str">
        <f>IF(F104="","",VLOOKUP('перелік будівель'!C104,'еталонні значення'!$B$66:$D$105,3,FALSE))</f>
        <v/>
      </c>
      <c r="H104" s="99" t="str">
        <f t="shared" si="6"/>
        <v/>
      </c>
      <c r="I104" s="15"/>
      <c r="J104" s="72" t="e">
        <f t="shared" si="7"/>
        <v>#VALUE!</v>
      </c>
      <c r="K104" s="72" t="e">
        <f t="shared" si="8"/>
        <v>#VALUE!</v>
      </c>
    </row>
    <row r="105" spans="1:11">
      <c r="A105" s="97">
        <f>IF('перелік будівель'!A105="","",'перелік будівель'!A105)</f>
        <v>98</v>
      </c>
      <c r="B105" s="98" t="str">
        <f>IF('перелік будівель'!B105="","",'перелік будівель'!B105)</f>
        <v/>
      </c>
      <c r="C105" s="101" t="str">
        <f>IF(споживання!E105="","",споживання!E105)</f>
        <v/>
      </c>
      <c r="D105" s="101" t="str">
        <f>IF(C105="","",VLOOKUP('перелік будівель'!C105,'еталонні значення'!$B$66:$D$81,2,FALSE))</f>
        <v/>
      </c>
      <c r="E105" s="99" t="str">
        <f t="shared" si="5"/>
        <v/>
      </c>
      <c r="F105" s="101" t="str">
        <f>IF(споживання!H105="","",споживання!H105)</f>
        <v/>
      </c>
      <c r="G105" s="101" t="str">
        <f>IF(F105="","",VLOOKUP('перелік будівель'!C105,'еталонні значення'!$B$66:$D$105,3,FALSE))</f>
        <v/>
      </c>
      <c r="H105" s="99" t="str">
        <f t="shared" si="6"/>
        <v/>
      </c>
      <c r="I105" s="15"/>
      <c r="J105" s="72" t="e">
        <f t="shared" si="7"/>
        <v>#VALUE!</v>
      </c>
      <c r="K105" s="72" t="e">
        <f t="shared" si="8"/>
        <v>#VALUE!</v>
      </c>
    </row>
    <row r="106" spans="1:11">
      <c r="A106" s="97">
        <f>IF('перелік будівель'!A106="","",'перелік будівель'!A106)</f>
        <v>99</v>
      </c>
      <c r="B106" s="98" t="str">
        <f>IF('перелік будівель'!B106="","",'перелік будівель'!B106)</f>
        <v/>
      </c>
      <c r="C106" s="101" t="str">
        <f>IF(споживання!E106="","",споживання!E106)</f>
        <v/>
      </c>
      <c r="D106" s="101" t="str">
        <f>IF(C106="","",VLOOKUP('перелік будівель'!C106,'еталонні значення'!$B$66:$D$81,2,FALSE))</f>
        <v/>
      </c>
      <c r="E106" s="99" t="str">
        <f t="shared" si="5"/>
        <v/>
      </c>
      <c r="F106" s="101" t="str">
        <f>IF(споживання!H106="","",споживання!H106)</f>
        <v/>
      </c>
      <c r="G106" s="101" t="str">
        <f>IF(F106="","",VLOOKUP('перелік будівель'!C106,'еталонні значення'!$B$66:$D$105,3,FALSE))</f>
        <v/>
      </c>
      <c r="H106" s="99" t="str">
        <f t="shared" si="6"/>
        <v/>
      </c>
      <c r="I106" s="15"/>
      <c r="J106" s="72" t="e">
        <f t="shared" si="7"/>
        <v>#VALUE!</v>
      </c>
      <c r="K106" s="72" t="e">
        <f t="shared" si="8"/>
        <v>#VALUE!</v>
      </c>
    </row>
    <row r="107" spans="1:11">
      <c r="A107" s="97">
        <f>IF('перелік будівель'!A107="","",'перелік будівель'!A107)</f>
        <v>100</v>
      </c>
      <c r="B107" s="98" t="str">
        <f>IF('перелік будівель'!B107="","",'перелік будівель'!B107)</f>
        <v/>
      </c>
      <c r="C107" s="101" t="str">
        <f>IF(споживання!E107="","",споживання!E107)</f>
        <v/>
      </c>
      <c r="D107" s="101" t="str">
        <f>IF(C107="","",VLOOKUP('перелік будівель'!C107,'еталонні значення'!$B$66:$D$81,2,FALSE))</f>
        <v/>
      </c>
      <c r="E107" s="99" t="str">
        <f t="shared" si="5"/>
        <v/>
      </c>
      <c r="F107" s="101" t="str">
        <f>IF(споживання!H107="","",споживання!H107)</f>
        <v/>
      </c>
      <c r="G107" s="101" t="str">
        <f>IF(F107="","",VLOOKUP('перелік будівель'!C107,'еталонні значення'!$B$66:$D$105,3,FALSE))</f>
        <v/>
      </c>
      <c r="H107" s="99" t="str">
        <f t="shared" si="6"/>
        <v/>
      </c>
      <c r="I107" s="15"/>
      <c r="J107" s="72" t="e">
        <f t="shared" si="7"/>
        <v>#VALUE!</v>
      </c>
      <c r="K107" s="72" t="e">
        <f t="shared" si="8"/>
        <v>#VALUE!</v>
      </c>
    </row>
    <row r="108" spans="1:11">
      <c r="A108" s="97">
        <f>IF('перелік будівель'!A108="","",'перелік будівель'!A108)</f>
        <v>101</v>
      </c>
      <c r="B108" s="98" t="str">
        <f>IF('перелік будівель'!B108="","",'перелік будівель'!B108)</f>
        <v/>
      </c>
      <c r="C108" s="101" t="str">
        <f>IF(споживання!E108="","",споживання!E108)</f>
        <v/>
      </c>
      <c r="D108" s="101" t="str">
        <f>IF(C108="","",VLOOKUP('перелік будівель'!C108,'еталонні значення'!$B$66:$D$81,2,FALSE))</f>
        <v/>
      </c>
      <c r="E108" s="99" t="str">
        <f t="shared" si="5"/>
        <v/>
      </c>
      <c r="F108" s="101" t="str">
        <f>IF(споживання!H108="","",споживання!H108)</f>
        <v/>
      </c>
      <c r="G108" s="101" t="str">
        <f>IF(F108="","",VLOOKUP('перелік будівель'!C108,'еталонні значення'!$B$66:$D$105,3,FALSE))</f>
        <v/>
      </c>
      <c r="H108" s="99" t="str">
        <f t="shared" si="6"/>
        <v/>
      </c>
      <c r="I108" s="15"/>
      <c r="J108" s="72" t="e">
        <f t="shared" si="7"/>
        <v>#VALUE!</v>
      </c>
      <c r="K108" s="72" t="e">
        <f t="shared" si="8"/>
        <v>#VALUE!</v>
      </c>
    </row>
    <row r="109" spans="1:11">
      <c r="A109" s="97">
        <f>IF('перелік будівель'!A109="","",'перелік будівель'!A109)</f>
        <v>102</v>
      </c>
      <c r="B109" s="98" t="str">
        <f>IF('перелік будівель'!B109="","",'перелік будівель'!B109)</f>
        <v/>
      </c>
      <c r="C109" s="101" t="str">
        <f>IF(споживання!E109="","",споживання!E109)</f>
        <v/>
      </c>
      <c r="D109" s="101" t="str">
        <f>IF(C109="","",VLOOKUP('перелік будівель'!C109,'еталонні значення'!$B$66:$D$81,2,FALSE))</f>
        <v/>
      </c>
      <c r="E109" s="99" t="str">
        <f t="shared" si="5"/>
        <v/>
      </c>
      <c r="F109" s="101" t="str">
        <f>IF(споживання!H109="","",споживання!H109)</f>
        <v/>
      </c>
      <c r="G109" s="101" t="str">
        <f>IF(F109="","",VLOOKUP('перелік будівель'!C109,'еталонні значення'!$B$66:$D$105,3,FALSE))</f>
        <v/>
      </c>
      <c r="H109" s="99" t="str">
        <f t="shared" si="6"/>
        <v/>
      </c>
      <c r="I109" s="15"/>
      <c r="J109" s="72" t="e">
        <f t="shared" si="7"/>
        <v>#VALUE!</v>
      </c>
      <c r="K109" s="72" t="e">
        <f t="shared" si="8"/>
        <v>#VALUE!</v>
      </c>
    </row>
    <row r="110" spans="1:11">
      <c r="A110" s="97">
        <f>IF('перелік будівель'!A110="","",'перелік будівель'!A110)</f>
        <v>103</v>
      </c>
      <c r="B110" s="98" t="str">
        <f>IF('перелік будівель'!B110="","",'перелік будівель'!B110)</f>
        <v/>
      </c>
      <c r="C110" s="101" t="str">
        <f>IF(споживання!E110="","",споживання!E110)</f>
        <v/>
      </c>
      <c r="D110" s="101" t="str">
        <f>IF(C110="","",VLOOKUP('перелік будівель'!C110,'еталонні значення'!$B$66:$D$81,2,FALSE))</f>
        <v/>
      </c>
      <c r="E110" s="99" t="str">
        <f t="shared" si="5"/>
        <v/>
      </c>
      <c r="F110" s="101" t="str">
        <f>IF(споживання!H110="","",споживання!H110)</f>
        <v/>
      </c>
      <c r="G110" s="101" t="str">
        <f>IF(F110="","",VLOOKUP('перелік будівель'!C110,'еталонні значення'!$B$66:$D$105,3,FALSE))</f>
        <v/>
      </c>
      <c r="H110" s="99" t="str">
        <f t="shared" si="6"/>
        <v/>
      </c>
      <c r="I110" s="15"/>
      <c r="J110" s="72" t="e">
        <f t="shared" si="7"/>
        <v>#VALUE!</v>
      </c>
      <c r="K110" s="72" t="e">
        <f t="shared" si="8"/>
        <v>#VALUE!</v>
      </c>
    </row>
    <row r="111" spans="1:11">
      <c r="A111" s="97">
        <f>IF('перелік будівель'!A111="","",'перелік будівель'!A111)</f>
        <v>104</v>
      </c>
      <c r="B111" s="98" t="str">
        <f>IF('перелік будівель'!B111="","",'перелік будівель'!B111)</f>
        <v/>
      </c>
      <c r="C111" s="101" t="str">
        <f>IF(споживання!E111="","",споживання!E111)</f>
        <v/>
      </c>
      <c r="D111" s="101" t="str">
        <f>IF(C111="","",VLOOKUP('перелік будівель'!C111,'еталонні значення'!$B$66:$D$81,2,FALSE))</f>
        <v/>
      </c>
      <c r="E111" s="99" t="str">
        <f t="shared" si="5"/>
        <v/>
      </c>
      <c r="F111" s="101" t="str">
        <f>IF(споживання!H111="","",споживання!H111)</f>
        <v/>
      </c>
      <c r="G111" s="101" t="str">
        <f>IF(F111="","",VLOOKUP('перелік будівель'!C111,'еталонні значення'!$B$66:$D$105,3,FALSE))</f>
        <v/>
      </c>
      <c r="H111" s="99" t="str">
        <f t="shared" si="6"/>
        <v/>
      </c>
      <c r="I111" s="15"/>
      <c r="J111" s="72" t="e">
        <f t="shared" si="7"/>
        <v>#VALUE!</v>
      </c>
      <c r="K111" s="72" t="e">
        <f t="shared" si="8"/>
        <v>#VALUE!</v>
      </c>
    </row>
    <row r="112" spans="1:11">
      <c r="A112" s="97">
        <f>IF('перелік будівель'!A112="","",'перелік будівель'!A112)</f>
        <v>105</v>
      </c>
      <c r="B112" s="98" t="str">
        <f>IF('перелік будівель'!B112="","",'перелік будівель'!B112)</f>
        <v/>
      </c>
      <c r="C112" s="101" t="str">
        <f>IF(споживання!E112="","",споживання!E112)</f>
        <v/>
      </c>
      <c r="D112" s="101" t="str">
        <f>IF(C112="","",VLOOKUP('перелік будівель'!C112,'еталонні значення'!$B$66:$D$81,2,FALSE))</f>
        <v/>
      </c>
      <c r="E112" s="99" t="str">
        <f t="shared" si="5"/>
        <v/>
      </c>
      <c r="F112" s="101" t="str">
        <f>IF(споживання!H112="","",споживання!H112)</f>
        <v/>
      </c>
      <c r="G112" s="101" t="str">
        <f>IF(F112="","",VLOOKUP('перелік будівель'!C112,'еталонні значення'!$B$66:$D$105,3,FALSE))</f>
        <v/>
      </c>
      <c r="H112" s="99" t="str">
        <f t="shared" si="6"/>
        <v/>
      </c>
      <c r="I112" s="15"/>
      <c r="J112" s="72" t="e">
        <f t="shared" si="7"/>
        <v>#VALUE!</v>
      </c>
      <c r="K112" s="72" t="e">
        <f t="shared" si="8"/>
        <v>#VALUE!</v>
      </c>
    </row>
    <row r="113" spans="1:11">
      <c r="A113" s="97">
        <f>IF('перелік будівель'!A113="","",'перелік будівель'!A113)</f>
        <v>106</v>
      </c>
      <c r="B113" s="98" t="str">
        <f>IF('перелік будівель'!B113="","",'перелік будівель'!B113)</f>
        <v/>
      </c>
      <c r="C113" s="101" t="str">
        <f>IF(споживання!E113="","",споживання!E113)</f>
        <v/>
      </c>
      <c r="D113" s="101" t="str">
        <f>IF(C113="","",VLOOKUP('перелік будівель'!C113,'еталонні значення'!$B$66:$D$81,2,FALSE))</f>
        <v/>
      </c>
      <c r="E113" s="99" t="str">
        <f t="shared" si="5"/>
        <v/>
      </c>
      <c r="F113" s="101" t="str">
        <f>IF(споживання!H113="","",споживання!H113)</f>
        <v/>
      </c>
      <c r="G113" s="101" t="str">
        <f>IF(F113="","",VLOOKUP('перелік будівель'!C113,'еталонні значення'!$B$66:$D$105,3,FALSE))</f>
        <v/>
      </c>
      <c r="H113" s="99" t="str">
        <f t="shared" si="6"/>
        <v/>
      </c>
      <c r="I113" s="15"/>
      <c r="J113" s="72" t="e">
        <f t="shared" si="7"/>
        <v>#VALUE!</v>
      </c>
      <c r="K113" s="72" t="e">
        <f t="shared" si="8"/>
        <v>#VALUE!</v>
      </c>
    </row>
    <row r="114" spans="1:11">
      <c r="A114" s="97">
        <f>IF('перелік будівель'!A114="","",'перелік будівель'!A114)</f>
        <v>107</v>
      </c>
      <c r="B114" s="98" t="str">
        <f>IF('перелік будівель'!B114="","",'перелік будівель'!B114)</f>
        <v/>
      </c>
      <c r="C114" s="101" t="str">
        <f>IF(споживання!E114="","",споживання!E114)</f>
        <v/>
      </c>
      <c r="D114" s="101" t="str">
        <f>IF(C114="","",VLOOKUP('перелік будівель'!C114,'еталонні значення'!$B$66:$D$81,2,FALSE))</f>
        <v/>
      </c>
      <c r="E114" s="99" t="str">
        <f t="shared" si="5"/>
        <v/>
      </c>
      <c r="F114" s="101" t="str">
        <f>IF(споживання!H114="","",споживання!H114)</f>
        <v/>
      </c>
      <c r="G114" s="101" t="str">
        <f>IF(F114="","",VLOOKUP('перелік будівель'!C114,'еталонні значення'!$B$66:$D$105,3,FALSE))</f>
        <v/>
      </c>
      <c r="H114" s="99" t="str">
        <f t="shared" si="6"/>
        <v/>
      </c>
      <c r="I114" s="15"/>
      <c r="J114" s="72" t="e">
        <f t="shared" si="7"/>
        <v>#VALUE!</v>
      </c>
      <c r="K114" s="72" t="e">
        <f t="shared" si="8"/>
        <v>#VALUE!</v>
      </c>
    </row>
    <row r="115" spans="1:11">
      <c r="A115" s="97">
        <f>IF('перелік будівель'!A115="","",'перелік будівель'!A115)</f>
        <v>108</v>
      </c>
      <c r="B115" s="98" t="str">
        <f>IF('перелік будівель'!B115="","",'перелік будівель'!B115)</f>
        <v/>
      </c>
      <c r="C115" s="101" t="str">
        <f>IF(споживання!E115="","",споживання!E115)</f>
        <v/>
      </c>
      <c r="D115" s="101" t="str">
        <f>IF(C115="","",VLOOKUP('перелік будівель'!C115,'еталонні значення'!$B$66:$D$81,2,FALSE))</f>
        <v/>
      </c>
      <c r="E115" s="99" t="str">
        <f t="shared" si="5"/>
        <v/>
      </c>
      <c r="F115" s="101" t="str">
        <f>IF(споживання!H115="","",споживання!H115)</f>
        <v/>
      </c>
      <c r="G115" s="101" t="str">
        <f>IF(F115="","",VLOOKUP('перелік будівель'!C115,'еталонні значення'!$B$66:$D$105,3,FALSE))</f>
        <v/>
      </c>
      <c r="H115" s="99" t="str">
        <f t="shared" si="6"/>
        <v/>
      </c>
      <c r="I115" s="15"/>
      <c r="J115" s="72" t="e">
        <f t="shared" si="7"/>
        <v>#VALUE!</v>
      </c>
      <c r="K115" s="72" t="e">
        <f t="shared" si="8"/>
        <v>#VALUE!</v>
      </c>
    </row>
    <row r="116" spans="1:11">
      <c r="A116" s="97">
        <f>IF('перелік будівель'!A116="","",'перелік будівель'!A116)</f>
        <v>109</v>
      </c>
      <c r="B116" s="98" t="str">
        <f>IF('перелік будівель'!B116="","",'перелік будівель'!B116)</f>
        <v/>
      </c>
      <c r="C116" s="101" t="str">
        <f>IF(споживання!E116="","",споживання!E116)</f>
        <v/>
      </c>
      <c r="D116" s="101" t="str">
        <f>IF(C116="","",VLOOKUP('перелік будівель'!C116,'еталонні значення'!$B$66:$D$81,2,FALSE))</f>
        <v/>
      </c>
      <c r="E116" s="99" t="str">
        <f t="shared" si="5"/>
        <v/>
      </c>
      <c r="F116" s="101" t="str">
        <f>IF(споживання!H116="","",споживання!H116)</f>
        <v/>
      </c>
      <c r="G116" s="101" t="str">
        <f>IF(F116="","",VLOOKUP('перелік будівель'!C116,'еталонні значення'!$B$66:$D$105,3,FALSE))</f>
        <v/>
      </c>
      <c r="H116" s="99" t="str">
        <f t="shared" si="6"/>
        <v/>
      </c>
      <c r="I116" s="15"/>
      <c r="J116" s="72" t="e">
        <f t="shared" si="7"/>
        <v>#VALUE!</v>
      </c>
      <c r="K116" s="72" t="e">
        <f t="shared" si="8"/>
        <v>#VALUE!</v>
      </c>
    </row>
    <row r="117" spans="1:11">
      <c r="A117" s="97">
        <f>IF('перелік будівель'!A117="","",'перелік будівель'!A117)</f>
        <v>110</v>
      </c>
      <c r="B117" s="98" t="str">
        <f>IF('перелік будівель'!B117="","",'перелік будівель'!B117)</f>
        <v/>
      </c>
      <c r="C117" s="101" t="str">
        <f>IF(споживання!E117="","",споживання!E117)</f>
        <v/>
      </c>
      <c r="D117" s="101" t="str">
        <f>IF(C117="","",VLOOKUP('перелік будівель'!C117,'еталонні значення'!$B$66:$D$81,2,FALSE))</f>
        <v/>
      </c>
      <c r="E117" s="99" t="str">
        <f t="shared" si="5"/>
        <v/>
      </c>
      <c r="F117" s="101" t="str">
        <f>IF(споживання!H117="","",споживання!H117)</f>
        <v/>
      </c>
      <c r="G117" s="101" t="str">
        <f>IF(F117="","",VLOOKUP('перелік будівель'!C117,'еталонні значення'!$B$66:$D$105,3,FALSE))</f>
        <v/>
      </c>
      <c r="H117" s="99" t="str">
        <f t="shared" si="6"/>
        <v/>
      </c>
      <c r="I117" s="15"/>
      <c r="J117" s="72" t="e">
        <f t="shared" si="7"/>
        <v>#VALUE!</v>
      </c>
      <c r="K117" s="72" t="e">
        <f t="shared" si="8"/>
        <v>#VALUE!</v>
      </c>
    </row>
    <row r="118" spans="1:11">
      <c r="A118" s="97">
        <f>IF('перелік будівель'!A118="","",'перелік будівель'!A118)</f>
        <v>111</v>
      </c>
      <c r="B118" s="98" t="str">
        <f>IF('перелік будівель'!B118="","",'перелік будівель'!B118)</f>
        <v/>
      </c>
      <c r="C118" s="101" t="str">
        <f>IF(споживання!E118="","",споживання!E118)</f>
        <v/>
      </c>
      <c r="D118" s="101" t="str">
        <f>IF(C118="","",VLOOKUP('перелік будівель'!C118,'еталонні значення'!$B$66:$D$81,2,FALSE))</f>
        <v/>
      </c>
      <c r="E118" s="99" t="str">
        <f t="shared" si="5"/>
        <v/>
      </c>
      <c r="F118" s="101" t="str">
        <f>IF(споживання!H118="","",споживання!H118)</f>
        <v/>
      </c>
      <c r="G118" s="101" t="str">
        <f>IF(F118="","",VLOOKUP('перелік будівель'!C118,'еталонні значення'!$B$66:$D$105,3,FALSE))</f>
        <v/>
      </c>
      <c r="H118" s="99" t="str">
        <f t="shared" si="6"/>
        <v/>
      </c>
      <c r="I118" s="15"/>
      <c r="J118" s="72" t="e">
        <f t="shared" si="7"/>
        <v>#VALUE!</v>
      </c>
      <c r="K118" s="72" t="e">
        <f t="shared" si="8"/>
        <v>#VALUE!</v>
      </c>
    </row>
    <row r="119" spans="1:11">
      <c r="A119" s="97">
        <f>IF('перелік будівель'!A119="","",'перелік будівель'!A119)</f>
        <v>112</v>
      </c>
      <c r="B119" s="98" t="str">
        <f>IF('перелік будівель'!B119="","",'перелік будівель'!B119)</f>
        <v/>
      </c>
      <c r="C119" s="101" t="str">
        <f>IF(споживання!E119="","",споживання!E119)</f>
        <v/>
      </c>
      <c r="D119" s="101" t="str">
        <f>IF(C119="","",VLOOKUP('перелік будівель'!C119,'еталонні значення'!$B$66:$D$81,2,FALSE))</f>
        <v/>
      </c>
      <c r="E119" s="99" t="str">
        <f t="shared" si="5"/>
        <v/>
      </c>
      <c r="F119" s="101" t="str">
        <f>IF(споживання!H119="","",споживання!H119)</f>
        <v/>
      </c>
      <c r="G119" s="101" t="str">
        <f>IF(F119="","",VLOOKUP('перелік будівель'!C119,'еталонні значення'!$B$66:$D$105,3,FALSE))</f>
        <v/>
      </c>
      <c r="H119" s="99" t="str">
        <f t="shared" si="6"/>
        <v/>
      </c>
      <c r="I119" s="15"/>
      <c r="J119" s="72" t="e">
        <f t="shared" si="7"/>
        <v>#VALUE!</v>
      </c>
      <c r="K119" s="72" t="e">
        <f t="shared" si="8"/>
        <v>#VALUE!</v>
      </c>
    </row>
    <row r="120" spans="1:11">
      <c r="A120" s="97">
        <f>IF('перелік будівель'!A120="","",'перелік будівель'!A120)</f>
        <v>113</v>
      </c>
      <c r="B120" s="98" t="str">
        <f>IF('перелік будівель'!B120="","",'перелік будівель'!B120)</f>
        <v/>
      </c>
      <c r="C120" s="101" t="str">
        <f>IF(споживання!E120="","",споживання!E120)</f>
        <v/>
      </c>
      <c r="D120" s="101" t="str">
        <f>IF(C120="","",VLOOKUP('перелік будівель'!C120,'еталонні значення'!$B$66:$D$81,2,FALSE))</f>
        <v/>
      </c>
      <c r="E120" s="99" t="str">
        <f t="shared" si="5"/>
        <v/>
      </c>
      <c r="F120" s="101" t="str">
        <f>IF(споживання!H120="","",споживання!H120)</f>
        <v/>
      </c>
      <c r="G120" s="101" t="str">
        <f>IF(F120="","",VLOOKUP('перелік будівель'!C120,'еталонні значення'!$B$66:$D$105,3,FALSE))</f>
        <v/>
      </c>
      <c r="H120" s="99" t="str">
        <f t="shared" si="6"/>
        <v/>
      </c>
      <c r="I120" s="15"/>
      <c r="J120" s="72" t="e">
        <f t="shared" si="7"/>
        <v>#VALUE!</v>
      </c>
      <c r="K120" s="72" t="e">
        <f t="shared" si="8"/>
        <v>#VALUE!</v>
      </c>
    </row>
    <row r="121" spans="1:11">
      <c r="A121" s="97">
        <f>IF('перелік будівель'!A121="","",'перелік будівель'!A121)</f>
        <v>114</v>
      </c>
      <c r="B121" s="98" t="str">
        <f>IF('перелік будівель'!B121="","",'перелік будівель'!B121)</f>
        <v/>
      </c>
      <c r="C121" s="101" t="str">
        <f>IF(споживання!E121="","",споживання!E121)</f>
        <v/>
      </c>
      <c r="D121" s="101" t="str">
        <f>IF(C121="","",VLOOKUP('перелік будівель'!C121,'еталонні значення'!$B$66:$D$81,2,FALSE))</f>
        <v/>
      </c>
      <c r="E121" s="99" t="str">
        <f t="shared" si="5"/>
        <v/>
      </c>
      <c r="F121" s="101" t="str">
        <f>IF(споживання!H121="","",споживання!H121)</f>
        <v/>
      </c>
      <c r="G121" s="101" t="str">
        <f>IF(F121="","",VLOOKUP('перелік будівель'!C121,'еталонні значення'!$B$66:$D$105,3,FALSE))</f>
        <v/>
      </c>
      <c r="H121" s="99" t="str">
        <f t="shared" si="6"/>
        <v/>
      </c>
      <c r="I121" s="15"/>
      <c r="J121" s="72" t="e">
        <f t="shared" si="7"/>
        <v>#VALUE!</v>
      </c>
      <c r="K121" s="72" t="e">
        <f t="shared" si="8"/>
        <v>#VALUE!</v>
      </c>
    </row>
    <row r="122" spans="1:11">
      <c r="A122" s="97">
        <f>IF('перелік будівель'!A122="","",'перелік будівель'!A122)</f>
        <v>115</v>
      </c>
      <c r="B122" s="98" t="str">
        <f>IF('перелік будівель'!B122="","",'перелік будівель'!B122)</f>
        <v/>
      </c>
      <c r="C122" s="101" t="str">
        <f>IF(споживання!E122="","",споживання!E122)</f>
        <v/>
      </c>
      <c r="D122" s="101" t="str">
        <f>IF(C122="","",VLOOKUP('перелік будівель'!C122,'еталонні значення'!$B$66:$D$81,2,FALSE))</f>
        <v/>
      </c>
      <c r="E122" s="99" t="str">
        <f t="shared" si="5"/>
        <v/>
      </c>
      <c r="F122" s="101" t="str">
        <f>IF(споживання!H122="","",споживання!H122)</f>
        <v/>
      </c>
      <c r="G122" s="101" t="str">
        <f>IF(F122="","",VLOOKUP('перелік будівель'!C122,'еталонні значення'!$B$66:$D$105,3,FALSE))</f>
        <v/>
      </c>
      <c r="H122" s="99" t="str">
        <f t="shared" si="6"/>
        <v/>
      </c>
      <c r="I122" s="15"/>
      <c r="J122" s="72" t="e">
        <f t="shared" si="7"/>
        <v>#VALUE!</v>
      </c>
      <c r="K122" s="72" t="e">
        <f t="shared" si="8"/>
        <v>#VALUE!</v>
      </c>
    </row>
    <row r="123" spans="1:11">
      <c r="A123" s="97">
        <f>IF('перелік будівель'!A123="","",'перелік будівель'!A123)</f>
        <v>116</v>
      </c>
      <c r="B123" s="98" t="str">
        <f>IF('перелік будівель'!B123="","",'перелік будівель'!B123)</f>
        <v/>
      </c>
      <c r="C123" s="101" t="str">
        <f>IF(споживання!E123="","",споживання!E123)</f>
        <v/>
      </c>
      <c r="D123" s="101" t="str">
        <f>IF(C123="","",VLOOKUP('перелік будівель'!C123,'еталонні значення'!$B$66:$D$81,2,FALSE))</f>
        <v/>
      </c>
      <c r="E123" s="99" t="str">
        <f t="shared" si="5"/>
        <v/>
      </c>
      <c r="F123" s="101" t="str">
        <f>IF(споживання!H123="","",споживання!H123)</f>
        <v/>
      </c>
      <c r="G123" s="101" t="str">
        <f>IF(F123="","",VLOOKUP('перелік будівель'!C123,'еталонні значення'!$B$66:$D$105,3,FALSE))</f>
        <v/>
      </c>
      <c r="H123" s="99" t="str">
        <f t="shared" si="6"/>
        <v/>
      </c>
      <c r="I123" s="15"/>
      <c r="J123" s="72" t="e">
        <f t="shared" si="7"/>
        <v>#VALUE!</v>
      </c>
      <c r="K123" s="72" t="e">
        <f t="shared" si="8"/>
        <v>#VALUE!</v>
      </c>
    </row>
    <row r="124" spans="1:11">
      <c r="A124" s="97">
        <f>IF('перелік будівель'!A124="","",'перелік будівель'!A124)</f>
        <v>117</v>
      </c>
      <c r="B124" s="98" t="str">
        <f>IF('перелік будівель'!B124="","",'перелік будівель'!B124)</f>
        <v/>
      </c>
      <c r="C124" s="101" t="str">
        <f>IF(споживання!E124="","",споживання!E124)</f>
        <v/>
      </c>
      <c r="D124" s="101" t="str">
        <f>IF(C124="","",VLOOKUP('перелік будівель'!C124,'еталонні значення'!$B$66:$D$81,2,FALSE))</f>
        <v/>
      </c>
      <c r="E124" s="99" t="str">
        <f t="shared" si="5"/>
        <v/>
      </c>
      <c r="F124" s="101" t="str">
        <f>IF(споживання!H124="","",споживання!H124)</f>
        <v/>
      </c>
      <c r="G124" s="101" t="str">
        <f>IF(F124="","",VLOOKUP('перелік будівель'!C124,'еталонні значення'!$B$66:$D$105,3,FALSE))</f>
        <v/>
      </c>
      <c r="H124" s="99" t="str">
        <f t="shared" si="6"/>
        <v/>
      </c>
      <c r="I124" s="15"/>
      <c r="J124" s="72" t="e">
        <f t="shared" si="7"/>
        <v>#VALUE!</v>
      </c>
      <c r="K124" s="72" t="e">
        <f t="shared" si="8"/>
        <v>#VALUE!</v>
      </c>
    </row>
    <row r="125" spans="1:11">
      <c r="A125" s="97">
        <f>IF('перелік будівель'!A125="","",'перелік будівель'!A125)</f>
        <v>118</v>
      </c>
      <c r="B125" s="98" t="str">
        <f>IF('перелік будівель'!B125="","",'перелік будівель'!B125)</f>
        <v/>
      </c>
      <c r="C125" s="101" t="str">
        <f>IF(споживання!E125="","",споживання!E125)</f>
        <v/>
      </c>
      <c r="D125" s="101" t="str">
        <f>IF(C125="","",VLOOKUP('перелік будівель'!C125,'еталонні значення'!$B$66:$D$81,2,FALSE))</f>
        <v/>
      </c>
      <c r="E125" s="99" t="str">
        <f t="shared" si="5"/>
        <v/>
      </c>
      <c r="F125" s="101" t="str">
        <f>IF(споживання!H125="","",споживання!H125)</f>
        <v/>
      </c>
      <c r="G125" s="101" t="str">
        <f>IF(F125="","",VLOOKUP('перелік будівель'!C125,'еталонні значення'!$B$66:$D$105,3,FALSE))</f>
        <v/>
      </c>
      <c r="H125" s="99" t="str">
        <f t="shared" si="6"/>
        <v/>
      </c>
      <c r="I125" s="15"/>
      <c r="J125" s="72" t="e">
        <f t="shared" si="7"/>
        <v>#VALUE!</v>
      </c>
      <c r="K125" s="72" t="e">
        <f t="shared" si="8"/>
        <v>#VALUE!</v>
      </c>
    </row>
    <row r="126" spans="1:11">
      <c r="A126" s="97">
        <f>IF('перелік будівель'!A126="","",'перелік будівель'!A126)</f>
        <v>119</v>
      </c>
      <c r="B126" s="98" t="str">
        <f>IF('перелік будівель'!B126="","",'перелік будівель'!B126)</f>
        <v/>
      </c>
      <c r="C126" s="101" t="str">
        <f>IF(споживання!E126="","",споживання!E126)</f>
        <v/>
      </c>
      <c r="D126" s="101" t="str">
        <f>IF(C126="","",VLOOKUP('перелік будівель'!C126,'еталонні значення'!$B$66:$D$81,2,FALSE))</f>
        <v/>
      </c>
      <c r="E126" s="99" t="str">
        <f t="shared" si="5"/>
        <v/>
      </c>
      <c r="F126" s="101" t="str">
        <f>IF(споживання!H126="","",споживання!H126)</f>
        <v/>
      </c>
      <c r="G126" s="101" t="str">
        <f>IF(F126="","",VLOOKUP('перелік будівель'!C126,'еталонні значення'!$B$66:$D$105,3,FALSE))</f>
        <v/>
      </c>
      <c r="H126" s="99" t="str">
        <f t="shared" si="6"/>
        <v/>
      </c>
      <c r="I126" s="15"/>
      <c r="J126" s="72" t="e">
        <f t="shared" si="7"/>
        <v>#VALUE!</v>
      </c>
      <c r="K126" s="72" t="e">
        <f t="shared" si="8"/>
        <v>#VALUE!</v>
      </c>
    </row>
    <row r="127" spans="1:11">
      <c r="A127" s="97">
        <f>IF('перелік будівель'!A127="","",'перелік будівель'!A127)</f>
        <v>120</v>
      </c>
      <c r="B127" s="98" t="str">
        <f>IF('перелік будівель'!B127="","",'перелік будівель'!B127)</f>
        <v/>
      </c>
      <c r="C127" s="101" t="str">
        <f>IF(споживання!E127="","",споживання!E127)</f>
        <v/>
      </c>
      <c r="D127" s="101" t="str">
        <f>IF(C127="","",VLOOKUP('перелік будівель'!C127,'еталонні значення'!$B$66:$D$81,2,FALSE))</f>
        <v/>
      </c>
      <c r="E127" s="99" t="str">
        <f t="shared" si="5"/>
        <v/>
      </c>
      <c r="F127" s="101" t="str">
        <f>IF(споживання!H127="","",споживання!H127)</f>
        <v/>
      </c>
      <c r="G127" s="101" t="str">
        <f>IF(F127="","",VLOOKUP('перелік будівель'!C127,'еталонні значення'!$B$66:$D$105,3,FALSE))</f>
        <v/>
      </c>
      <c r="H127" s="99" t="str">
        <f t="shared" si="6"/>
        <v/>
      </c>
      <c r="I127" s="15"/>
      <c r="J127" s="72" t="e">
        <f t="shared" si="7"/>
        <v>#VALUE!</v>
      </c>
      <c r="K127" s="72" t="e">
        <f t="shared" si="8"/>
        <v>#VALUE!</v>
      </c>
    </row>
    <row r="128" spans="1:11">
      <c r="A128" s="97">
        <f>IF('перелік будівель'!A128="","",'перелік будівель'!A128)</f>
        <v>121</v>
      </c>
      <c r="B128" s="98" t="str">
        <f>IF('перелік будівель'!B128="","",'перелік будівель'!B128)</f>
        <v/>
      </c>
      <c r="C128" s="101" t="str">
        <f>IF(споживання!E128="","",споживання!E128)</f>
        <v/>
      </c>
      <c r="D128" s="101" t="str">
        <f>IF(C128="","",VLOOKUP('перелік будівель'!C128,'еталонні значення'!$B$66:$D$81,2,FALSE))</f>
        <v/>
      </c>
      <c r="E128" s="99" t="str">
        <f t="shared" si="5"/>
        <v/>
      </c>
      <c r="F128" s="101" t="str">
        <f>IF(споживання!H128="","",споживання!H128)</f>
        <v/>
      </c>
      <c r="G128" s="101" t="str">
        <f>IF(F128="","",VLOOKUP('перелік будівель'!C128,'еталонні значення'!$B$66:$D$105,3,FALSE))</f>
        <v/>
      </c>
      <c r="H128" s="99" t="str">
        <f t="shared" si="6"/>
        <v/>
      </c>
      <c r="I128" s="15"/>
      <c r="J128" s="72" t="e">
        <f t="shared" si="7"/>
        <v>#VALUE!</v>
      </c>
      <c r="K128" s="72" t="e">
        <f t="shared" si="8"/>
        <v>#VALUE!</v>
      </c>
    </row>
    <row r="129" spans="1:11">
      <c r="A129" s="97">
        <f>IF('перелік будівель'!A129="","",'перелік будівель'!A129)</f>
        <v>122</v>
      </c>
      <c r="B129" s="98" t="str">
        <f>IF('перелік будівель'!B129="","",'перелік будівель'!B129)</f>
        <v/>
      </c>
      <c r="C129" s="101" t="str">
        <f>IF(споживання!E129="","",споживання!E129)</f>
        <v/>
      </c>
      <c r="D129" s="101" t="str">
        <f>IF(C129="","",VLOOKUP('перелік будівель'!C129,'еталонні значення'!$B$66:$D$81,2,FALSE))</f>
        <v/>
      </c>
      <c r="E129" s="99" t="str">
        <f t="shared" si="5"/>
        <v/>
      </c>
      <c r="F129" s="101" t="str">
        <f>IF(споживання!H129="","",споживання!H129)</f>
        <v/>
      </c>
      <c r="G129" s="101" t="str">
        <f>IF(F129="","",VLOOKUP('перелік будівель'!C129,'еталонні значення'!$B$66:$D$105,3,FALSE))</f>
        <v/>
      </c>
      <c r="H129" s="99" t="str">
        <f t="shared" si="6"/>
        <v/>
      </c>
      <c r="I129" s="15"/>
      <c r="J129" s="72" t="e">
        <f t="shared" si="7"/>
        <v>#VALUE!</v>
      </c>
      <c r="K129" s="72" t="e">
        <f t="shared" si="8"/>
        <v>#VALUE!</v>
      </c>
    </row>
    <row r="130" spans="1:11">
      <c r="A130" s="97">
        <f>IF('перелік будівель'!A130="","",'перелік будівель'!A130)</f>
        <v>123</v>
      </c>
      <c r="B130" s="98" t="str">
        <f>IF('перелік будівель'!B130="","",'перелік будівель'!B130)</f>
        <v/>
      </c>
      <c r="C130" s="101" t="str">
        <f>IF(споживання!E130="","",споживання!E130)</f>
        <v/>
      </c>
      <c r="D130" s="101" t="str">
        <f>IF(C130="","",VLOOKUP('перелік будівель'!C130,'еталонні значення'!$B$66:$D$81,2,FALSE))</f>
        <v/>
      </c>
      <c r="E130" s="99" t="str">
        <f t="shared" si="5"/>
        <v/>
      </c>
      <c r="F130" s="101" t="str">
        <f>IF(споживання!H130="","",споживання!H130)</f>
        <v/>
      </c>
      <c r="G130" s="101" t="str">
        <f>IF(F130="","",VLOOKUP('перелік будівель'!C130,'еталонні значення'!$B$66:$D$105,3,FALSE))</f>
        <v/>
      </c>
      <c r="H130" s="99" t="str">
        <f t="shared" si="6"/>
        <v/>
      </c>
      <c r="I130" s="15"/>
      <c r="J130" s="72" t="e">
        <f t="shared" si="7"/>
        <v>#VALUE!</v>
      </c>
      <c r="K130" s="72" t="e">
        <f t="shared" si="8"/>
        <v>#VALUE!</v>
      </c>
    </row>
    <row r="131" spans="1:11">
      <c r="A131" s="97">
        <f>IF('перелік будівель'!A131="","",'перелік будівель'!A131)</f>
        <v>124</v>
      </c>
      <c r="B131" s="98" t="str">
        <f>IF('перелік будівель'!B131="","",'перелік будівель'!B131)</f>
        <v/>
      </c>
      <c r="C131" s="101" t="str">
        <f>IF(споживання!E131="","",споживання!E131)</f>
        <v/>
      </c>
      <c r="D131" s="101" t="str">
        <f>IF(C131="","",VLOOKUP('перелік будівель'!C131,'еталонні значення'!$B$66:$D$81,2,FALSE))</f>
        <v/>
      </c>
      <c r="E131" s="99" t="str">
        <f t="shared" si="5"/>
        <v/>
      </c>
      <c r="F131" s="101" t="str">
        <f>IF(споживання!H131="","",споживання!H131)</f>
        <v/>
      </c>
      <c r="G131" s="101" t="str">
        <f>IF(F131="","",VLOOKUP('перелік будівель'!C131,'еталонні значення'!$B$66:$D$105,3,FALSE))</f>
        <v/>
      </c>
      <c r="H131" s="99" t="str">
        <f t="shared" si="6"/>
        <v/>
      </c>
      <c r="I131" s="15"/>
      <c r="J131" s="72" t="e">
        <f t="shared" si="7"/>
        <v>#VALUE!</v>
      </c>
      <c r="K131" s="72" t="e">
        <f t="shared" si="8"/>
        <v>#VALUE!</v>
      </c>
    </row>
    <row r="132" spans="1:11">
      <c r="A132" s="97">
        <f>IF('перелік будівель'!A132="","",'перелік будівель'!A132)</f>
        <v>125</v>
      </c>
      <c r="B132" s="98" t="str">
        <f>IF('перелік будівель'!B132="","",'перелік будівель'!B132)</f>
        <v/>
      </c>
      <c r="C132" s="101" t="str">
        <f>IF(споживання!E132="","",споживання!E132)</f>
        <v/>
      </c>
      <c r="D132" s="101" t="str">
        <f>IF(C132="","",VLOOKUP('перелік будівель'!C132,'еталонні значення'!$B$66:$D$81,2,FALSE))</f>
        <v/>
      </c>
      <c r="E132" s="99" t="str">
        <f t="shared" si="5"/>
        <v/>
      </c>
      <c r="F132" s="101" t="str">
        <f>IF(споживання!H132="","",споживання!H132)</f>
        <v/>
      </c>
      <c r="G132" s="101" t="str">
        <f>IF(F132="","",VLOOKUP('перелік будівель'!C132,'еталонні значення'!$B$66:$D$105,3,FALSE))</f>
        <v/>
      </c>
      <c r="H132" s="99" t="str">
        <f t="shared" si="6"/>
        <v/>
      </c>
      <c r="I132" s="15"/>
      <c r="J132" s="72" t="e">
        <f t="shared" si="7"/>
        <v>#VALUE!</v>
      </c>
      <c r="K132" s="72" t="e">
        <f t="shared" si="8"/>
        <v>#VALUE!</v>
      </c>
    </row>
    <row r="133" spans="1:11">
      <c r="A133" s="97">
        <f>IF('перелік будівель'!A133="","",'перелік будівель'!A133)</f>
        <v>126</v>
      </c>
      <c r="B133" s="98" t="str">
        <f>IF('перелік будівель'!B133="","",'перелік будівель'!B133)</f>
        <v/>
      </c>
      <c r="C133" s="101" t="str">
        <f>IF(споживання!E133="","",споживання!E133)</f>
        <v/>
      </c>
      <c r="D133" s="101" t="str">
        <f>IF(C133="","",VLOOKUP('перелік будівель'!C133,'еталонні значення'!$B$66:$D$81,2,FALSE))</f>
        <v/>
      </c>
      <c r="E133" s="99" t="str">
        <f t="shared" si="5"/>
        <v/>
      </c>
      <c r="F133" s="101" t="str">
        <f>IF(споживання!H133="","",споживання!H133)</f>
        <v/>
      </c>
      <c r="G133" s="101" t="str">
        <f>IF(F133="","",VLOOKUP('перелік будівель'!C133,'еталонні значення'!$B$66:$D$105,3,FALSE))</f>
        <v/>
      </c>
      <c r="H133" s="99" t="str">
        <f t="shared" si="6"/>
        <v/>
      </c>
      <c r="I133" s="15"/>
      <c r="J133" s="72" t="e">
        <f t="shared" si="7"/>
        <v>#VALUE!</v>
      </c>
      <c r="K133" s="72" t="e">
        <f t="shared" si="8"/>
        <v>#VALUE!</v>
      </c>
    </row>
    <row r="134" spans="1:11">
      <c r="A134" s="97">
        <f>IF('перелік будівель'!A134="","",'перелік будівель'!A134)</f>
        <v>127</v>
      </c>
      <c r="B134" s="98" t="str">
        <f>IF('перелік будівель'!B134="","",'перелік будівель'!B134)</f>
        <v/>
      </c>
      <c r="C134" s="101" t="str">
        <f>IF(споживання!E134="","",споживання!E134)</f>
        <v/>
      </c>
      <c r="D134" s="101" t="str">
        <f>IF(C134="","",VLOOKUP('перелік будівель'!C134,'еталонні значення'!$B$66:$D$81,2,FALSE))</f>
        <v/>
      </c>
      <c r="E134" s="99" t="str">
        <f t="shared" si="5"/>
        <v/>
      </c>
      <c r="F134" s="101" t="str">
        <f>IF(споживання!H134="","",споживання!H134)</f>
        <v/>
      </c>
      <c r="G134" s="101" t="str">
        <f>IF(F134="","",VLOOKUP('перелік будівель'!C134,'еталонні значення'!$B$66:$D$105,3,FALSE))</f>
        <v/>
      </c>
      <c r="H134" s="99" t="str">
        <f t="shared" si="6"/>
        <v/>
      </c>
      <c r="I134" s="15"/>
      <c r="J134" s="72" t="e">
        <f t="shared" si="7"/>
        <v>#VALUE!</v>
      </c>
      <c r="K134" s="72" t="e">
        <f t="shared" si="8"/>
        <v>#VALUE!</v>
      </c>
    </row>
    <row r="135" spans="1:11">
      <c r="A135" s="97">
        <f>IF('перелік будівель'!A135="","",'перелік будівель'!A135)</f>
        <v>128</v>
      </c>
      <c r="B135" s="98" t="str">
        <f>IF('перелік будівель'!B135="","",'перелік будівель'!B135)</f>
        <v/>
      </c>
      <c r="C135" s="101" t="str">
        <f>IF(споживання!E135="","",споживання!E135)</f>
        <v/>
      </c>
      <c r="D135" s="101" t="str">
        <f>IF(C135="","",VLOOKUP('перелік будівель'!C135,'еталонні значення'!$B$66:$D$81,2,FALSE))</f>
        <v/>
      </c>
      <c r="E135" s="99" t="str">
        <f t="shared" si="5"/>
        <v/>
      </c>
      <c r="F135" s="101" t="str">
        <f>IF(споживання!H135="","",споживання!H135)</f>
        <v/>
      </c>
      <c r="G135" s="101" t="str">
        <f>IF(F135="","",VLOOKUP('перелік будівель'!C135,'еталонні значення'!$B$66:$D$105,3,FALSE))</f>
        <v/>
      </c>
      <c r="H135" s="99" t="str">
        <f t="shared" si="6"/>
        <v/>
      </c>
      <c r="I135" s="15"/>
      <c r="J135" s="72" t="e">
        <f t="shared" si="7"/>
        <v>#VALUE!</v>
      </c>
      <c r="K135" s="72" t="e">
        <f t="shared" si="8"/>
        <v>#VALUE!</v>
      </c>
    </row>
    <row r="136" spans="1:11">
      <c r="A136" s="97">
        <f>IF('перелік будівель'!A136="","",'перелік будівель'!A136)</f>
        <v>129</v>
      </c>
      <c r="B136" s="98" t="str">
        <f>IF('перелік будівель'!B136="","",'перелік будівель'!B136)</f>
        <v/>
      </c>
      <c r="C136" s="101" t="str">
        <f>IF(споживання!E136="","",споживання!E136)</f>
        <v/>
      </c>
      <c r="D136" s="101" t="str">
        <f>IF(C136="","",VLOOKUP('перелік будівель'!C136,'еталонні значення'!$B$66:$D$81,2,FALSE))</f>
        <v/>
      </c>
      <c r="E136" s="99" t="str">
        <f t="shared" si="5"/>
        <v/>
      </c>
      <c r="F136" s="101" t="str">
        <f>IF(споживання!H136="","",споживання!H136)</f>
        <v/>
      </c>
      <c r="G136" s="101" t="str">
        <f>IF(F136="","",VLOOKUP('перелік будівель'!C136,'еталонні значення'!$B$66:$D$105,3,FALSE))</f>
        <v/>
      </c>
      <c r="H136" s="99" t="str">
        <f t="shared" si="6"/>
        <v/>
      </c>
      <c r="I136" s="15"/>
      <c r="J136" s="72" t="e">
        <f t="shared" si="7"/>
        <v>#VALUE!</v>
      </c>
      <c r="K136" s="72" t="e">
        <f t="shared" si="8"/>
        <v>#VALUE!</v>
      </c>
    </row>
    <row r="137" spans="1:11">
      <c r="A137" s="97">
        <f>IF('перелік будівель'!A137="","",'перелік будівель'!A137)</f>
        <v>130</v>
      </c>
      <c r="B137" s="98" t="str">
        <f>IF('перелік будівель'!B137="","",'перелік будівель'!B137)</f>
        <v/>
      </c>
      <c r="C137" s="101" t="str">
        <f>IF(споживання!E137="","",споживання!E137)</f>
        <v/>
      </c>
      <c r="D137" s="101" t="str">
        <f>IF(C137="","",VLOOKUP('перелік будівель'!C137,'еталонні значення'!$B$66:$D$81,2,FALSE))</f>
        <v/>
      </c>
      <c r="E137" s="99" t="str">
        <f t="shared" ref="E137:E139" si="9">IF(D137="","",(C137/D137)-1)</f>
        <v/>
      </c>
      <c r="F137" s="101" t="str">
        <f>IF(споживання!H137="","",споживання!H137)</f>
        <v/>
      </c>
      <c r="G137" s="101" t="str">
        <f>IF(F137="","",VLOOKUP('перелік будівель'!C137,'еталонні значення'!$B$66:$D$105,3,FALSE))</f>
        <v/>
      </c>
      <c r="H137" s="99" t="str">
        <f t="shared" ref="H137:H139" si="10">IF(G137="","",F137/G137-1)</f>
        <v/>
      </c>
      <c r="I137" s="15"/>
      <c r="J137" s="72" t="e">
        <f t="shared" ref="J137:J139" si="11">C137/D137-1</f>
        <v>#VALUE!</v>
      </c>
      <c r="K137" s="72" t="e">
        <f t="shared" ref="K137:K139" si="12">F137/G137-1</f>
        <v>#VALUE!</v>
      </c>
    </row>
    <row r="138" spans="1:11">
      <c r="A138" s="97">
        <f>IF('перелік будівель'!A138="","",'перелік будівель'!A138)</f>
        <v>131</v>
      </c>
      <c r="B138" s="98" t="str">
        <f>IF('перелік будівель'!B138="","",'перелік будівель'!B138)</f>
        <v/>
      </c>
      <c r="C138" s="101" t="str">
        <f>IF(споживання!E138="","",споживання!E138)</f>
        <v/>
      </c>
      <c r="D138" s="101" t="str">
        <f>IF(C138="","",VLOOKUP('перелік будівель'!C138,'еталонні значення'!$B$66:$D$81,2,FALSE))</f>
        <v/>
      </c>
      <c r="E138" s="99" t="str">
        <f t="shared" si="9"/>
        <v/>
      </c>
      <c r="F138" s="101" t="str">
        <f>IF(споживання!H138="","",споживання!H138)</f>
        <v/>
      </c>
      <c r="G138" s="101" t="str">
        <f>IF(F138="","",VLOOKUP('перелік будівель'!C138,'еталонні значення'!$B$66:$D$105,3,FALSE))</f>
        <v/>
      </c>
      <c r="H138" s="99" t="str">
        <f t="shared" si="10"/>
        <v/>
      </c>
      <c r="I138" s="15"/>
      <c r="J138" s="72" t="e">
        <f t="shared" si="11"/>
        <v>#VALUE!</v>
      </c>
      <c r="K138" s="72" t="e">
        <f t="shared" si="12"/>
        <v>#VALUE!</v>
      </c>
    </row>
    <row r="139" spans="1:11">
      <c r="A139" s="97">
        <f>IF('перелік будівель'!A139="","",'перелік будівель'!A139)</f>
        <v>132</v>
      </c>
      <c r="B139" s="98" t="str">
        <f>IF('перелік будівель'!B139="","",'перелік будівель'!B139)</f>
        <v/>
      </c>
      <c r="C139" s="101" t="str">
        <f>IF(споживання!E139="","",споживання!E139)</f>
        <v/>
      </c>
      <c r="D139" s="101" t="str">
        <f>IF(C139="","",VLOOKUP('перелік будівель'!C139,'еталонні значення'!$B$66:$D$81,2,FALSE))</f>
        <v/>
      </c>
      <c r="E139" s="99" t="str">
        <f t="shared" si="9"/>
        <v/>
      </c>
      <c r="F139" s="101" t="str">
        <f>IF(споживання!H139="","",споживання!H139)</f>
        <v/>
      </c>
      <c r="G139" s="101" t="str">
        <f>IF(F139="","",VLOOKUP('перелік будівель'!C139,'еталонні значення'!$B$66:$D$105,3,FALSE))</f>
        <v/>
      </c>
      <c r="H139" s="99" t="str">
        <f t="shared" si="10"/>
        <v/>
      </c>
      <c r="I139" s="15"/>
      <c r="J139" s="72" t="e">
        <f t="shared" si="11"/>
        <v>#VALUE!</v>
      </c>
      <c r="K139" s="72" t="e">
        <f t="shared" si="12"/>
        <v>#VALUE!</v>
      </c>
    </row>
    <row r="140" spans="1:11">
      <c r="A140" s="97" t="str">
        <f>IF('перелік будівель'!A140="","",'перелік будівель'!A140)</f>
        <v/>
      </c>
      <c r="B140" s="98" t="str">
        <f>IF('перелік будівель'!B140="","",'перелік будівель'!B140)</f>
        <v/>
      </c>
      <c r="C140" s="101" t="str">
        <f>IF(споживання!E141="","",споживання!E141)</f>
        <v/>
      </c>
      <c r="D140" s="101" t="str">
        <f>IF(C140="","",VLOOKUP('перелік будівель'!C140,'еталонні значення'!$B$66:$D$81,2,FALSE))</f>
        <v/>
      </c>
      <c r="E140" s="99" t="str">
        <f t="shared" ref="E140:E142" si="13">IF(D140="","",(C140/D140)-1)</f>
        <v/>
      </c>
      <c r="F140" s="101" t="str">
        <f>IF(споживання!H141="","",споживання!H141)</f>
        <v/>
      </c>
      <c r="G140" s="101" t="str">
        <f>IF(F140="","",VLOOKUP('перелік будівель'!C140,'еталонні значення'!$B$66:$D$105,3,FALSE))</f>
        <v/>
      </c>
      <c r="H140" s="99" t="str">
        <f t="shared" ref="H140:H182" si="14">IF(G140="","",F140/G140-1)</f>
        <v/>
      </c>
      <c r="I140" s="15"/>
      <c r="J140" s="72" t="e">
        <f t="shared" ref="J140:J182" si="15">C140/D140-1</f>
        <v>#VALUE!</v>
      </c>
      <c r="K140" s="72" t="e">
        <f t="shared" ref="K140:K182" si="16">F140/G140-1</f>
        <v>#VALUE!</v>
      </c>
    </row>
    <row r="141" spans="1:11">
      <c r="A141" s="97" t="str">
        <f>IF('перелік будівель'!A141="","",'перелік будівель'!A141)</f>
        <v/>
      </c>
      <c r="B141" s="98" t="str">
        <f>IF('перелік будівель'!B141="","",'перелік будівель'!B141)</f>
        <v/>
      </c>
      <c r="C141" s="101" t="str">
        <f>IF(споживання!E142="","",споживання!E142)</f>
        <v/>
      </c>
      <c r="D141" s="101" t="str">
        <f>IF(C141="","",VLOOKUP('перелік будівель'!C141,'еталонні значення'!$B$66:$D$81,2,FALSE))</f>
        <v/>
      </c>
      <c r="E141" s="99" t="str">
        <f t="shared" si="13"/>
        <v/>
      </c>
      <c r="F141" s="101" t="str">
        <f>IF(споживання!H142="","",споживання!H142)</f>
        <v/>
      </c>
      <c r="G141" s="101" t="str">
        <f>IF(F141="","",VLOOKUP('перелік будівель'!C141,'еталонні значення'!$B$66:$D$105,3,FALSE))</f>
        <v/>
      </c>
      <c r="H141" s="99" t="str">
        <f t="shared" si="14"/>
        <v/>
      </c>
      <c r="I141" s="15"/>
      <c r="J141" s="72" t="e">
        <f t="shared" si="15"/>
        <v>#VALUE!</v>
      </c>
      <c r="K141" s="72" t="e">
        <f t="shared" si="16"/>
        <v>#VALUE!</v>
      </c>
    </row>
    <row r="142" spans="1:11">
      <c r="A142" s="97" t="str">
        <f>IF('перелік будівель'!A142="","",'перелік будівель'!A142)</f>
        <v/>
      </c>
      <c r="B142" s="98" t="str">
        <f>IF('перелік будівель'!B142="","",'перелік будівель'!B142)</f>
        <v/>
      </c>
      <c r="C142" s="101" t="str">
        <f>IF(споживання!E143="","",споживання!E143)</f>
        <v/>
      </c>
      <c r="D142" s="101" t="str">
        <f>IF(C142="","",VLOOKUP('перелік будівель'!C142,'еталонні значення'!$B$66:$D$81,2,FALSE))</f>
        <v/>
      </c>
      <c r="E142" s="99" t="str">
        <f t="shared" si="13"/>
        <v/>
      </c>
      <c r="F142" s="101" t="str">
        <f>IF(споживання!H143="","",споживання!H143)</f>
        <v/>
      </c>
      <c r="G142" s="101" t="str">
        <f>IF(F142="","",VLOOKUP('перелік будівель'!C142,'еталонні значення'!$B$66:$D$105,3,FALSE))</f>
        <v/>
      </c>
      <c r="H142" s="99" t="str">
        <f t="shared" si="14"/>
        <v/>
      </c>
      <c r="I142" s="15"/>
      <c r="J142" s="72" t="e">
        <f t="shared" si="15"/>
        <v>#VALUE!</v>
      </c>
      <c r="K142" s="72" t="e">
        <f t="shared" si="16"/>
        <v>#VALUE!</v>
      </c>
    </row>
    <row r="143" spans="1:11">
      <c r="A143" s="97" t="str">
        <f>IF('перелік будівель'!A151="","",'перелік будівель'!A151)</f>
        <v/>
      </c>
      <c r="B143" s="98" t="str">
        <f>IF('перелік будівель'!B151="","",'перелік будівель'!B151)</f>
        <v/>
      </c>
      <c r="C143" s="101" t="str">
        <f>IF(споживання!E153="","",споживання!E153)</f>
        <v/>
      </c>
      <c r="D143" s="101" t="str">
        <f>IF(C143="","",VLOOKUP('перелік будівель'!C143,'еталонні значення'!$B$66:$D$81,2,FALSE))</f>
        <v/>
      </c>
      <c r="E143" s="99" t="str">
        <f t="shared" ref="E143:E144" si="17">IF(D143="","",C143/D143-1)</f>
        <v/>
      </c>
      <c r="F143" s="101" t="str">
        <f>IF(споживання!H153="","",споживання!H153)</f>
        <v/>
      </c>
      <c r="G143" s="101" t="str">
        <f>IF(F143="","",VLOOKUP('перелік будівель'!C151,'еталонні значення'!$B$66:$D$105,3,FALSE))</f>
        <v/>
      </c>
      <c r="H143" s="99" t="str">
        <f t="shared" si="14"/>
        <v/>
      </c>
      <c r="I143" s="15"/>
      <c r="J143" s="72" t="e">
        <f t="shared" si="15"/>
        <v>#VALUE!</v>
      </c>
      <c r="K143" s="72" t="e">
        <f t="shared" si="16"/>
        <v>#VALUE!</v>
      </c>
    </row>
    <row r="144" spans="1:11">
      <c r="A144" s="97" t="str">
        <f>IF('перелік будівель'!A152="","",'перелік будівель'!A152)</f>
        <v/>
      </c>
      <c r="B144" s="98" t="str">
        <f>IF('перелік будівель'!B152="","",'перелік будівель'!B152)</f>
        <v/>
      </c>
      <c r="C144" s="101" t="str">
        <f>IF(споживання!E154="","",споживання!E154)</f>
        <v/>
      </c>
      <c r="D144" s="101" t="str">
        <f>IF(C144="","",VLOOKUP('перелік будівель'!C144,'еталонні значення'!$B$66:$D$81,2,FALSE))</f>
        <v/>
      </c>
      <c r="E144" s="99" t="str">
        <f t="shared" si="17"/>
        <v/>
      </c>
      <c r="F144" s="101" t="str">
        <f>IF(споживання!H154="","",споживання!H154)</f>
        <v/>
      </c>
      <c r="G144" s="101" t="str">
        <f>IF(F144="","",VLOOKUP('перелік будівель'!C152,'еталонні значення'!$B$66:$D$105,3,FALSE))</f>
        <v/>
      </c>
      <c r="H144" s="99" t="str">
        <f t="shared" si="14"/>
        <v/>
      </c>
      <c r="I144" s="15"/>
      <c r="J144" s="72" t="e">
        <f t="shared" si="15"/>
        <v>#VALUE!</v>
      </c>
      <c r="K144" s="72" t="e">
        <f t="shared" si="16"/>
        <v>#VALUE!</v>
      </c>
    </row>
    <row r="145" spans="1:11">
      <c r="A145" s="97" t="str">
        <f>IF('перелік будівель'!A145="","",'перелік будівель'!A145)</f>
        <v/>
      </c>
      <c r="B145" s="98" t="str">
        <f>IF('перелік будівель'!B145="","",'перелік будівель'!B145)</f>
        <v/>
      </c>
      <c r="C145" s="101" t="str">
        <f>IF(споживання!E146="","",споживання!E146)</f>
        <v/>
      </c>
      <c r="D145" s="101" t="str">
        <f>IF(C145="","",VLOOKUP('перелік будівель'!C145,'еталонні значення'!$B$66:$D$81,2,FALSE))</f>
        <v/>
      </c>
      <c r="E145" s="99" t="str">
        <f t="shared" ref="E145:E150" si="18">IF(D145="","",(C145/D145)-1)</f>
        <v/>
      </c>
      <c r="F145" s="101" t="str">
        <f>IF(споживання!H146="","",споживання!H146)</f>
        <v/>
      </c>
      <c r="G145" s="101" t="str">
        <f>IF(F145="","",VLOOKUP('перелік будівель'!C145,'еталонні значення'!$B$66:$D$105,3,FALSE))</f>
        <v/>
      </c>
      <c r="H145" s="99" t="str">
        <f t="shared" si="14"/>
        <v/>
      </c>
      <c r="I145" s="15"/>
      <c r="J145" s="72" t="e">
        <f t="shared" si="15"/>
        <v>#VALUE!</v>
      </c>
      <c r="K145" s="72" t="e">
        <f t="shared" si="16"/>
        <v>#VALUE!</v>
      </c>
    </row>
    <row r="146" spans="1:11">
      <c r="A146" s="97" t="str">
        <f>IF('перелік будівель'!A146="","",'перелік будівель'!A146)</f>
        <v/>
      </c>
      <c r="B146" s="98" t="str">
        <f>IF('перелік будівель'!B146="","",'перелік будівель'!B146)</f>
        <v/>
      </c>
      <c r="C146" s="101" t="str">
        <f>IF(споживання!E147="","",споживання!E147)</f>
        <v/>
      </c>
      <c r="D146" s="101" t="str">
        <f>IF(C146="","",VLOOKUP('перелік будівель'!C146,'еталонні значення'!$B$66:$D$81,2,FALSE))</f>
        <v/>
      </c>
      <c r="E146" s="99" t="str">
        <f t="shared" si="18"/>
        <v/>
      </c>
      <c r="F146" s="101" t="str">
        <f>IF(споживання!H147="","",споживання!H147)</f>
        <v/>
      </c>
      <c r="G146" s="101" t="str">
        <f>IF(F146="","",VLOOKUP('перелік будівель'!C146,'еталонні значення'!$B$66:$D$105,3,FALSE))</f>
        <v/>
      </c>
      <c r="H146" s="99" t="str">
        <f t="shared" si="14"/>
        <v/>
      </c>
      <c r="I146" s="15"/>
      <c r="J146" s="72" t="e">
        <f t="shared" si="15"/>
        <v>#VALUE!</v>
      </c>
      <c r="K146" s="72" t="e">
        <f t="shared" si="16"/>
        <v>#VALUE!</v>
      </c>
    </row>
    <row r="147" spans="1:11">
      <c r="A147" s="97" t="str">
        <f>IF('перелік будівель'!A147="","",'перелік будівель'!A147)</f>
        <v/>
      </c>
      <c r="B147" s="98" t="str">
        <f>IF('перелік будівель'!B147="","",'перелік будівель'!B147)</f>
        <v/>
      </c>
      <c r="C147" s="101" t="str">
        <f>IF(споживання!E148="","",споживання!E148)</f>
        <v/>
      </c>
      <c r="D147" s="101" t="str">
        <f>IF(C147="","",VLOOKUP('перелік будівель'!C147,'еталонні значення'!$B$66:$D$81,2,FALSE))</f>
        <v/>
      </c>
      <c r="E147" s="99" t="str">
        <f t="shared" si="18"/>
        <v/>
      </c>
      <c r="F147" s="101" t="str">
        <f>IF(споживання!H148="","",споживання!H148)</f>
        <v/>
      </c>
      <c r="G147" s="101" t="str">
        <f>IF(F147="","",VLOOKUP('перелік будівель'!C147,'еталонні значення'!$B$66:$D$105,3,FALSE))</f>
        <v/>
      </c>
      <c r="H147" s="99" t="str">
        <f t="shared" si="14"/>
        <v/>
      </c>
      <c r="I147" s="15"/>
      <c r="J147" s="72" t="e">
        <f t="shared" si="15"/>
        <v>#VALUE!</v>
      </c>
      <c r="K147" s="72" t="e">
        <f t="shared" si="16"/>
        <v>#VALUE!</v>
      </c>
    </row>
    <row r="148" spans="1:11">
      <c r="A148" s="97" t="str">
        <f>IF('перелік будівель'!A148="","",'перелік будівель'!A148)</f>
        <v/>
      </c>
      <c r="B148" s="98" t="str">
        <f>IF('перелік будівель'!B148="","",'перелік будівель'!B148)</f>
        <v/>
      </c>
      <c r="C148" s="101" t="str">
        <f>IF(споживання!E149="","",споживання!E149)</f>
        <v/>
      </c>
      <c r="D148" s="101" t="str">
        <f>IF(C148="","",VLOOKUP('перелік будівель'!C148,'еталонні значення'!$B$66:$D$81,2,FALSE))</f>
        <v/>
      </c>
      <c r="E148" s="99" t="str">
        <f t="shared" si="18"/>
        <v/>
      </c>
      <c r="F148" s="101" t="str">
        <f>IF(споживання!H149="","",споживання!H149)</f>
        <v/>
      </c>
      <c r="G148" s="101" t="str">
        <f>IF(F148="","",VLOOKUP('перелік будівель'!C148,'еталонні значення'!$B$66:$D$105,3,FALSE))</f>
        <v/>
      </c>
      <c r="H148" s="99" t="str">
        <f t="shared" si="14"/>
        <v/>
      </c>
      <c r="I148" s="15"/>
      <c r="J148" s="72" t="e">
        <f t="shared" si="15"/>
        <v>#VALUE!</v>
      </c>
      <c r="K148" s="72" t="e">
        <f t="shared" si="16"/>
        <v>#VALUE!</v>
      </c>
    </row>
    <row r="149" spans="1:11">
      <c r="A149" s="97" t="str">
        <f>IF('перелік будівель'!A149="","",'перелік будівель'!A149)</f>
        <v/>
      </c>
      <c r="B149" s="98" t="str">
        <f>IF('перелік будівель'!B149="","",'перелік будівель'!B149)</f>
        <v/>
      </c>
      <c r="C149" s="101" t="str">
        <f>IF(споживання!E150="","",споживання!E150)</f>
        <v/>
      </c>
      <c r="D149" s="101" t="str">
        <f>IF(C149="","",VLOOKUP('перелік будівель'!C149,'еталонні значення'!$B$66:$D$81,2,FALSE))</f>
        <v/>
      </c>
      <c r="E149" s="99" t="str">
        <f t="shared" si="18"/>
        <v/>
      </c>
      <c r="F149" s="101" t="str">
        <f>IF(споживання!H150="","",споживання!H150)</f>
        <v/>
      </c>
      <c r="G149" s="101" t="str">
        <f>IF(F149="","",VLOOKUP('перелік будівель'!C149,'еталонні значення'!$B$66:$D$105,3,FALSE))</f>
        <v/>
      </c>
      <c r="H149" s="99" t="str">
        <f t="shared" si="14"/>
        <v/>
      </c>
      <c r="I149" s="15"/>
      <c r="J149" s="72" t="e">
        <f t="shared" si="15"/>
        <v>#VALUE!</v>
      </c>
      <c r="K149" s="72" t="e">
        <f t="shared" si="16"/>
        <v>#VALUE!</v>
      </c>
    </row>
    <row r="150" spans="1:11">
      <c r="A150" s="97" t="str">
        <f>IF('перелік будівель'!A150="","",'перелік будівель'!A150)</f>
        <v/>
      </c>
      <c r="B150" s="98" t="str">
        <f>IF('перелік будівель'!B150="","",'перелік будівель'!B150)</f>
        <v/>
      </c>
      <c r="C150" s="101" t="str">
        <f>IF(споживання!E151="","",споживання!E151)</f>
        <v/>
      </c>
      <c r="D150" s="101" t="str">
        <f>IF(C150="","",VLOOKUP('перелік будівель'!C150,'еталонні значення'!$B$66:$D$81,2,FALSE))</f>
        <v/>
      </c>
      <c r="E150" s="99" t="str">
        <f t="shared" si="18"/>
        <v/>
      </c>
      <c r="F150" s="101" t="str">
        <f>IF(споживання!H151="","",споживання!H151)</f>
        <v/>
      </c>
      <c r="G150" s="101" t="str">
        <f>IF(F150="","",VLOOKUP('перелік будівель'!C150,'еталонні значення'!$B$66:$D$105,3,FALSE))</f>
        <v/>
      </c>
      <c r="H150" s="99" t="str">
        <f t="shared" si="14"/>
        <v/>
      </c>
      <c r="I150" s="15"/>
      <c r="J150" s="72" t="e">
        <f t="shared" si="15"/>
        <v>#VALUE!</v>
      </c>
      <c r="K150" s="72" t="e">
        <f t="shared" si="16"/>
        <v>#VALUE!</v>
      </c>
    </row>
    <row r="151" spans="1:11">
      <c r="A151" s="97" t="str">
        <f>IF('перелік будівель'!A159="","",'перелік будівель'!A159)</f>
        <v/>
      </c>
      <c r="B151" s="98" t="str">
        <f>IF('перелік будівель'!B159="","",'перелік будівель'!B159)</f>
        <v/>
      </c>
      <c r="C151" s="101" t="str">
        <f>IF(споживання!E161="","",споживання!E161)</f>
        <v/>
      </c>
      <c r="D151" s="101" t="str">
        <f>IF(C151="","",VLOOKUP('перелік будівель'!C151,'еталонні значення'!$B$66:$D$81,2,FALSE))</f>
        <v/>
      </c>
      <c r="E151" s="99" t="str">
        <f t="shared" ref="E151:E152" si="19">IF(D151="","",C151/D151-1)</f>
        <v/>
      </c>
      <c r="F151" s="101" t="str">
        <f>IF(споживання!H161="","",споживання!H161)</f>
        <v/>
      </c>
      <c r="G151" s="101" t="str">
        <f>IF(F151="","",VLOOKUP('перелік будівель'!C159,'еталонні значення'!$B$66:$D$105,3,FALSE))</f>
        <v/>
      </c>
      <c r="H151" s="99" t="str">
        <f t="shared" si="14"/>
        <v/>
      </c>
      <c r="I151" s="15"/>
      <c r="J151" s="72" t="e">
        <f t="shared" si="15"/>
        <v>#VALUE!</v>
      </c>
      <c r="K151" s="72" t="e">
        <f t="shared" si="16"/>
        <v>#VALUE!</v>
      </c>
    </row>
    <row r="152" spans="1:11">
      <c r="A152" s="97" t="str">
        <f>IF('перелік будівель'!A160="","",'перелік будівель'!A160)</f>
        <v/>
      </c>
      <c r="B152" s="98" t="str">
        <f>IF('перелік будівель'!B160="","",'перелік будівель'!B160)</f>
        <v/>
      </c>
      <c r="C152" s="101" t="str">
        <f>IF(споживання!E162="","",споживання!E162)</f>
        <v/>
      </c>
      <c r="D152" s="101" t="str">
        <f>IF(C152="","",VLOOKUP('перелік будівель'!C152,'еталонні значення'!$B$66:$D$81,2,FALSE))</f>
        <v/>
      </c>
      <c r="E152" s="99" t="str">
        <f t="shared" si="19"/>
        <v/>
      </c>
      <c r="F152" s="101" t="str">
        <f>IF(споживання!H162="","",споживання!H162)</f>
        <v/>
      </c>
      <c r="G152" s="101" t="str">
        <f>IF(F152="","",VLOOKUP('перелік будівель'!C160,'еталонні значення'!$B$66:$D$105,3,FALSE))</f>
        <v/>
      </c>
      <c r="H152" s="99" t="str">
        <f t="shared" si="14"/>
        <v/>
      </c>
      <c r="I152" s="15"/>
      <c r="J152" s="72" t="e">
        <f t="shared" si="15"/>
        <v>#VALUE!</v>
      </c>
      <c r="K152" s="72" t="e">
        <f t="shared" si="16"/>
        <v>#VALUE!</v>
      </c>
    </row>
    <row r="153" spans="1:11">
      <c r="A153" s="97" t="str">
        <f>IF('перелік будівель'!A153="","",'перелік будівель'!A153)</f>
        <v/>
      </c>
      <c r="B153" s="98" t="str">
        <f>IF('перелік будівель'!B153="","",'перелік будівель'!B153)</f>
        <v/>
      </c>
      <c r="C153" s="101" t="str">
        <f>IF(споживання!E154="","",споживання!E154)</f>
        <v/>
      </c>
      <c r="D153" s="101" t="str">
        <f>IF(C153="","",VLOOKUP('перелік будівель'!C153,'еталонні значення'!$B$66:$D$81,2,FALSE))</f>
        <v/>
      </c>
      <c r="E153" s="99" t="str">
        <f t="shared" ref="E153:E158" si="20">IF(D153="","",(C153/D153)-1)</f>
        <v/>
      </c>
      <c r="F153" s="101" t="str">
        <f>IF(споживання!H154="","",споживання!H154)</f>
        <v/>
      </c>
      <c r="G153" s="101" t="str">
        <f>IF(F153="","",VLOOKUP('перелік будівель'!C153,'еталонні значення'!$B$66:$D$105,3,FALSE))</f>
        <v/>
      </c>
      <c r="H153" s="99" t="str">
        <f t="shared" si="14"/>
        <v/>
      </c>
      <c r="I153" s="15"/>
      <c r="J153" s="72" t="e">
        <f t="shared" si="15"/>
        <v>#VALUE!</v>
      </c>
      <c r="K153" s="72" t="e">
        <f t="shared" si="16"/>
        <v>#VALUE!</v>
      </c>
    </row>
    <row r="154" spans="1:11">
      <c r="A154" s="97" t="str">
        <f>IF('перелік будівель'!A154="","",'перелік будівель'!A154)</f>
        <v/>
      </c>
      <c r="B154" s="98" t="str">
        <f>IF('перелік будівель'!B154="","",'перелік будівель'!B154)</f>
        <v/>
      </c>
      <c r="C154" s="101" t="str">
        <f>IF(споживання!E155="","",споживання!E155)</f>
        <v/>
      </c>
      <c r="D154" s="101" t="str">
        <f>IF(C154="","",VLOOKUP('перелік будівель'!C154,'еталонні значення'!$B$66:$D$81,2,FALSE))</f>
        <v/>
      </c>
      <c r="E154" s="99" t="str">
        <f t="shared" si="20"/>
        <v/>
      </c>
      <c r="F154" s="101" t="str">
        <f>IF(споживання!H155="","",споживання!H155)</f>
        <v/>
      </c>
      <c r="G154" s="101" t="str">
        <f>IF(F154="","",VLOOKUP('перелік будівель'!C154,'еталонні значення'!$B$66:$D$105,3,FALSE))</f>
        <v/>
      </c>
      <c r="H154" s="99" t="str">
        <f t="shared" si="14"/>
        <v/>
      </c>
      <c r="I154" s="15"/>
      <c r="J154" s="72" t="e">
        <f t="shared" si="15"/>
        <v>#VALUE!</v>
      </c>
      <c r="K154" s="72" t="e">
        <f t="shared" si="16"/>
        <v>#VALUE!</v>
      </c>
    </row>
    <row r="155" spans="1:11">
      <c r="A155" s="97" t="str">
        <f>IF('перелік будівель'!A155="","",'перелік будівель'!A155)</f>
        <v/>
      </c>
      <c r="B155" s="98" t="str">
        <f>IF('перелік будівель'!B155="","",'перелік будівель'!B155)</f>
        <v/>
      </c>
      <c r="C155" s="101" t="str">
        <f>IF(споживання!E156="","",споживання!E156)</f>
        <v/>
      </c>
      <c r="D155" s="101" t="str">
        <f>IF(C155="","",VLOOKUP('перелік будівель'!C155,'еталонні значення'!$B$66:$D$81,2,FALSE))</f>
        <v/>
      </c>
      <c r="E155" s="99" t="str">
        <f t="shared" si="20"/>
        <v/>
      </c>
      <c r="F155" s="101" t="str">
        <f>IF(споживання!H156="","",споживання!H156)</f>
        <v/>
      </c>
      <c r="G155" s="101" t="str">
        <f>IF(F155="","",VLOOKUP('перелік будівель'!C155,'еталонні значення'!$B$66:$D$105,3,FALSE))</f>
        <v/>
      </c>
      <c r="H155" s="99" t="str">
        <f t="shared" si="14"/>
        <v/>
      </c>
      <c r="I155" s="15"/>
      <c r="J155" s="72" t="e">
        <f t="shared" si="15"/>
        <v>#VALUE!</v>
      </c>
      <c r="K155" s="72" t="e">
        <f t="shared" si="16"/>
        <v>#VALUE!</v>
      </c>
    </row>
    <row r="156" spans="1:11">
      <c r="A156" s="97" t="str">
        <f>IF('перелік будівель'!A156="","",'перелік будівель'!A156)</f>
        <v/>
      </c>
      <c r="B156" s="98" t="str">
        <f>IF('перелік будівель'!B156="","",'перелік будівель'!B156)</f>
        <v/>
      </c>
      <c r="C156" s="101" t="str">
        <f>IF(споживання!E157="","",споживання!E157)</f>
        <v/>
      </c>
      <c r="D156" s="101" t="str">
        <f>IF(C156="","",VLOOKUP('перелік будівель'!C156,'еталонні значення'!$B$66:$D$81,2,FALSE))</f>
        <v/>
      </c>
      <c r="E156" s="99" t="str">
        <f t="shared" si="20"/>
        <v/>
      </c>
      <c r="F156" s="101" t="str">
        <f>IF(споживання!H157="","",споживання!H157)</f>
        <v/>
      </c>
      <c r="G156" s="101" t="str">
        <f>IF(F156="","",VLOOKUP('перелік будівель'!C156,'еталонні значення'!$B$66:$D$105,3,FALSE))</f>
        <v/>
      </c>
      <c r="H156" s="99" t="str">
        <f t="shared" si="14"/>
        <v/>
      </c>
      <c r="I156" s="15"/>
      <c r="J156" s="72" t="e">
        <f t="shared" si="15"/>
        <v>#VALUE!</v>
      </c>
      <c r="K156" s="72" t="e">
        <f t="shared" si="16"/>
        <v>#VALUE!</v>
      </c>
    </row>
    <row r="157" spans="1:11">
      <c r="A157" s="97" t="str">
        <f>IF('перелік будівель'!A157="","",'перелік будівель'!A157)</f>
        <v/>
      </c>
      <c r="B157" s="98" t="str">
        <f>IF('перелік будівель'!B157="","",'перелік будівель'!B157)</f>
        <v/>
      </c>
      <c r="C157" s="101" t="str">
        <f>IF(споживання!E158="","",споживання!E158)</f>
        <v/>
      </c>
      <c r="D157" s="101" t="str">
        <f>IF(C157="","",VLOOKUP('перелік будівель'!C157,'еталонні значення'!$B$66:$D$81,2,FALSE))</f>
        <v/>
      </c>
      <c r="E157" s="99" t="str">
        <f t="shared" si="20"/>
        <v/>
      </c>
      <c r="F157" s="101" t="str">
        <f>IF(споживання!H158="","",споживання!H158)</f>
        <v/>
      </c>
      <c r="G157" s="101" t="str">
        <f>IF(F157="","",VLOOKUP('перелік будівель'!C157,'еталонні значення'!$B$66:$D$105,3,FALSE))</f>
        <v/>
      </c>
      <c r="H157" s="99" t="str">
        <f t="shared" si="14"/>
        <v/>
      </c>
      <c r="I157" s="15"/>
      <c r="J157" s="72" t="e">
        <f t="shared" si="15"/>
        <v>#VALUE!</v>
      </c>
      <c r="K157" s="72" t="e">
        <f t="shared" si="16"/>
        <v>#VALUE!</v>
      </c>
    </row>
    <row r="158" spans="1:11">
      <c r="A158" s="97" t="str">
        <f>IF('перелік будівель'!A158="","",'перелік будівель'!A158)</f>
        <v/>
      </c>
      <c r="B158" s="98" t="str">
        <f>IF('перелік будівель'!B158="","",'перелік будівель'!B158)</f>
        <v/>
      </c>
      <c r="C158" s="101" t="str">
        <f>IF(споживання!E159="","",споживання!E159)</f>
        <v/>
      </c>
      <c r="D158" s="101" t="str">
        <f>IF(C158="","",VLOOKUP('перелік будівель'!C158,'еталонні значення'!$B$66:$D$81,2,FALSE))</f>
        <v/>
      </c>
      <c r="E158" s="99" t="str">
        <f t="shared" si="20"/>
        <v/>
      </c>
      <c r="F158" s="101" t="str">
        <f>IF(споживання!H159="","",споживання!H159)</f>
        <v/>
      </c>
      <c r="G158" s="101" t="str">
        <f>IF(F158="","",VLOOKUP('перелік будівель'!C158,'еталонні значення'!$B$66:$D$105,3,FALSE))</f>
        <v/>
      </c>
      <c r="H158" s="99" t="str">
        <f t="shared" si="14"/>
        <v/>
      </c>
      <c r="I158" s="15"/>
      <c r="J158" s="72" t="e">
        <f t="shared" si="15"/>
        <v>#VALUE!</v>
      </c>
      <c r="K158" s="72" t="e">
        <f t="shared" si="16"/>
        <v>#VALUE!</v>
      </c>
    </row>
    <row r="159" spans="1:11">
      <c r="A159" s="97" t="str">
        <f>IF('перелік будівель'!A167="","",'перелік будівель'!A167)</f>
        <v/>
      </c>
      <c r="B159" s="98" t="str">
        <f>IF('перелік будівель'!B167="","",'перелік будівель'!B167)</f>
        <v/>
      </c>
      <c r="C159" s="101" t="str">
        <f>IF(споживання!E169="","",споживання!E169)</f>
        <v/>
      </c>
      <c r="D159" s="101" t="str">
        <f>IF(C159="","",VLOOKUP('перелік будівель'!C159,'еталонні значення'!$B$66:$D$81,2,FALSE))</f>
        <v/>
      </c>
      <c r="E159" s="99" t="str">
        <f t="shared" ref="E159:E160" si="21">IF(D159="","",C159/D159-1)</f>
        <v/>
      </c>
      <c r="F159" s="101" t="str">
        <f>IF(споживання!H169="","",споживання!H169)</f>
        <v/>
      </c>
      <c r="G159" s="101" t="str">
        <f>IF(F159="","",VLOOKUP('перелік будівель'!C167,'еталонні значення'!$B$66:$D$105,3,FALSE))</f>
        <v/>
      </c>
      <c r="H159" s="99" t="str">
        <f t="shared" si="14"/>
        <v/>
      </c>
      <c r="I159" s="15"/>
      <c r="J159" s="72" t="e">
        <f t="shared" si="15"/>
        <v>#VALUE!</v>
      </c>
      <c r="K159" s="72" t="e">
        <f t="shared" si="16"/>
        <v>#VALUE!</v>
      </c>
    </row>
    <row r="160" spans="1:11">
      <c r="A160" s="97" t="str">
        <f>IF('перелік будівель'!A168="","",'перелік будівель'!A168)</f>
        <v/>
      </c>
      <c r="B160" s="98" t="str">
        <f>IF('перелік будівель'!B168="","",'перелік будівель'!B168)</f>
        <v/>
      </c>
      <c r="C160" s="101" t="str">
        <f>IF(споживання!E170="","",споживання!E170)</f>
        <v/>
      </c>
      <c r="D160" s="101" t="str">
        <f>IF(C160="","",VLOOKUP('перелік будівель'!C160,'еталонні значення'!$B$66:$D$81,2,FALSE))</f>
        <v/>
      </c>
      <c r="E160" s="99" t="str">
        <f t="shared" si="21"/>
        <v/>
      </c>
      <c r="F160" s="101" t="str">
        <f>IF(споживання!H170="","",споживання!H170)</f>
        <v/>
      </c>
      <c r="G160" s="101" t="str">
        <f>IF(F160="","",VLOOKUP('перелік будівель'!C168,'еталонні значення'!$B$66:$D$105,3,FALSE))</f>
        <v/>
      </c>
      <c r="H160" s="99" t="str">
        <f t="shared" si="14"/>
        <v/>
      </c>
      <c r="I160" s="15"/>
      <c r="J160" s="72" t="e">
        <f t="shared" si="15"/>
        <v>#VALUE!</v>
      </c>
      <c r="K160" s="72" t="e">
        <f t="shared" si="16"/>
        <v>#VALUE!</v>
      </c>
    </row>
    <row r="161" spans="1:11">
      <c r="A161" s="97" t="str">
        <f>IF('перелік будівель'!A161="","",'перелік будівель'!A161)</f>
        <v/>
      </c>
      <c r="B161" s="98" t="str">
        <f>IF('перелік будівель'!B161="","",'перелік будівель'!B161)</f>
        <v/>
      </c>
      <c r="C161" s="101" t="str">
        <f>IF(споживання!E162="","",споживання!E162)</f>
        <v/>
      </c>
      <c r="D161" s="101" t="str">
        <f>IF(C161="","",VLOOKUP('перелік будівель'!C161,'еталонні значення'!$B$66:$D$81,2,FALSE))</f>
        <v/>
      </c>
      <c r="E161" s="99" t="str">
        <f t="shared" ref="E161:E166" si="22">IF(D161="","",(C161/D161)-1)</f>
        <v/>
      </c>
      <c r="F161" s="101" t="str">
        <f>IF(споживання!H162="","",споживання!H162)</f>
        <v/>
      </c>
      <c r="G161" s="101" t="str">
        <f>IF(F161="","",VLOOKUP('перелік будівель'!C161,'еталонні значення'!$B$66:$D$105,3,FALSE))</f>
        <v/>
      </c>
      <c r="H161" s="99" t="str">
        <f t="shared" si="14"/>
        <v/>
      </c>
      <c r="I161" s="15"/>
      <c r="J161" s="72" t="e">
        <f t="shared" si="15"/>
        <v>#VALUE!</v>
      </c>
      <c r="K161" s="72" t="e">
        <f t="shared" si="16"/>
        <v>#VALUE!</v>
      </c>
    </row>
    <row r="162" spans="1:11">
      <c r="A162" s="97" t="str">
        <f>IF('перелік будівель'!A162="","",'перелік будівель'!A162)</f>
        <v/>
      </c>
      <c r="B162" s="98" t="str">
        <f>IF('перелік будівель'!B162="","",'перелік будівель'!B162)</f>
        <v/>
      </c>
      <c r="C162" s="101" t="str">
        <f>IF(споживання!E163="","",споживання!E163)</f>
        <v/>
      </c>
      <c r="D162" s="101" t="str">
        <f>IF(C162="","",VLOOKUP('перелік будівель'!C162,'еталонні значення'!$B$66:$D$81,2,FALSE))</f>
        <v/>
      </c>
      <c r="E162" s="99" t="str">
        <f t="shared" si="22"/>
        <v/>
      </c>
      <c r="F162" s="101" t="str">
        <f>IF(споживання!H163="","",споживання!H163)</f>
        <v/>
      </c>
      <c r="G162" s="101" t="str">
        <f>IF(F162="","",VLOOKUP('перелік будівель'!C162,'еталонні значення'!$B$66:$D$105,3,FALSE))</f>
        <v/>
      </c>
      <c r="H162" s="99" t="str">
        <f t="shared" si="14"/>
        <v/>
      </c>
      <c r="I162" s="15"/>
      <c r="J162" s="72" t="e">
        <f t="shared" si="15"/>
        <v>#VALUE!</v>
      </c>
      <c r="K162" s="72" t="e">
        <f t="shared" si="16"/>
        <v>#VALUE!</v>
      </c>
    </row>
    <row r="163" spans="1:11">
      <c r="A163" s="97" t="str">
        <f>IF('перелік будівель'!A163="","",'перелік будівель'!A163)</f>
        <v/>
      </c>
      <c r="B163" s="98" t="str">
        <f>IF('перелік будівель'!B163="","",'перелік будівель'!B163)</f>
        <v/>
      </c>
      <c r="C163" s="101" t="str">
        <f>IF(споживання!E164="","",споживання!E164)</f>
        <v/>
      </c>
      <c r="D163" s="101" t="str">
        <f>IF(C163="","",VLOOKUP('перелік будівель'!C163,'еталонні значення'!$B$66:$D$81,2,FALSE))</f>
        <v/>
      </c>
      <c r="E163" s="99" t="str">
        <f t="shared" si="22"/>
        <v/>
      </c>
      <c r="F163" s="101" t="str">
        <f>IF(споживання!H164="","",споживання!H164)</f>
        <v/>
      </c>
      <c r="G163" s="101" t="str">
        <f>IF(F163="","",VLOOKUP('перелік будівель'!C163,'еталонні значення'!$B$66:$D$105,3,FALSE))</f>
        <v/>
      </c>
      <c r="H163" s="99" t="str">
        <f t="shared" si="14"/>
        <v/>
      </c>
      <c r="I163" s="15"/>
      <c r="J163" s="72" t="e">
        <f t="shared" si="15"/>
        <v>#VALUE!</v>
      </c>
      <c r="K163" s="72" t="e">
        <f t="shared" si="16"/>
        <v>#VALUE!</v>
      </c>
    </row>
    <row r="164" spans="1:11">
      <c r="A164" s="97" t="str">
        <f>IF('перелік будівель'!A164="","",'перелік будівель'!A164)</f>
        <v/>
      </c>
      <c r="B164" s="98" t="str">
        <f>IF('перелік будівель'!B164="","",'перелік будівель'!B164)</f>
        <v/>
      </c>
      <c r="C164" s="101" t="str">
        <f>IF(споживання!E165="","",споживання!E165)</f>
        <v/>
      </c>
      <c r="D164" s="101" t="str">
        <f>IF(C164="","",VLOOKUP('перелік будівель'!C164,'еталонні значення'!$B$66:$D$81,2,FALSE))</f>
        <v/>
      </c>
      <c r="E164" s="99" t="str">
        <f t="shared" si="22"/>
        <v/>
      </c>
      <c r="F164" s="101" t="str">
        <f>IF(споживання!H165="","",споживання!H165)</f>
        <v/>
      </c>
      <c r="G164" s="101" t="str">
        <f>IF(F164="","",VLOOKUP('перелік будівель'!C164,'еталонні значення'!$B$66:$D$105,3,FALSE))</f>
        <v/>
      </c>
      <c r="H164" s="99" t="str">
        <f t="shared" si="14"/>
        <v/>
      </c>
      <c r="I164" s="15"/>
      <c r="J164" s="72" t="e">
        <f t="shared" si="15"/>
        <v>#VALUE!</v>
      </c>
      <c r="K164" s="72" t="e">
        <f t="shared" si="16"/>
        <v>#VALUE!</v>
      </c>
    </row>
    <row r="165" spans="1:11">
      <c r="A165" s="97" t="str">
        <f>IF('перелік будівель'!A165="","",'перелік будівель'!A165)</f>
        <v/>
      </c>
      <c r="B165" s="98" t="str">
        <f>IF('перелік будівель'!B165="","",'перелік будівель'!B165)</f>
        <v/>
      </c>
      <c r="C165" s="101" t="str">
        <f>IF(споживання!E166="","",споживання!E166)</f>
        <v/>
      </c>
      <c r="D165" s="101" t="str">
        <f>IF(C165="","",VLOOKUP('перелік будівель'!C165,'еталонні значення'!$B$66:$D$81,2,FALSE))</f>
        <v/>
      </c>
      <c r="E165" s="99" t="str">
        <f t="shared" si="22"/>
        <v/>
      </c>
      <c r="F165" s="101" t="str">
        <f>IF(споживання!H166="","",споживання!H166)</f>
        <v/>
      </c>
      <c r="G165" s="101" t="str">
        <f>IF(F165="","",VLOOKUP('перелік будівель'!C165,'еталонні значення'!$B$66:$D$105,3,FALSE))</f>
        <v/>
      </c>
      <c r="H165" s="99" t="str">
        <f t="shared" si="14"/>
        <v/>
      </c>
      <c r="I165" s="15"/>
      <c r="J165" s="72" t="e">
        <f t="shared" si="15"/>
        <v>#VALUE!</v>
      </c>
      <c r="K165" s="72" t="e">
        <f t="shared" si="16"/>
        <v>#VALUE!</v>
      </c>
    </row>
    <row r="166" spans="1:11">
      <c r="A166" s="97" t="str">
        <f>IF('перелік будівель'!A166="","",'перелік будівель'!A166)</f>
        <v/>
      </c>
      <c r="B166" s="98" t="str">
        <f>IF('перелік будівель'!B166="","",'перелік будівель'!B166)</f>
        <v/>
      </c>
      <c r="C166" s="101" t="str">
        <f>IF(споживання!E167="","",споживання!E167)</f>
        <v/>
      </c>
      <c r="D166" s="101" t="str">
        <f>IF(C166="","",VLOOKUP('перелік будівель'!C166,'еталонні значення'!$B$66:$D$81,2,FALSE))</f>
        <v/>
      </c>
      <c r="E166" s="99" t="str">
        <f t="shared" si="22"/>
        <v/>
      </c>
      <c r="F166" s="101" t="str">
        <f>IF(споживання!H167="","",споживання!H167)</f>
        <v/>
      </c>
      <c r="G166" s="101" t="str">
        <f>IF(F166="","",VLOOKUP('перелік будівель'!C166,'еталонні значення'!$B$66:$D$105,3,FALSE))</f>
        <v/>
      </c>
      <c r="H166" s="99" t="str">
        <f t="shared" si="14"/>
        <v/>
      </c>
      <c r="I166" s="15"/>
      <c r="J166" s="72" t="e">
        <f t="shared" si="15"/>
        <v>#VALUE!</v>
      </c>
      <c r="K166" s="72" t="e">
        <f t="shared" si="16"/>
        <v>#VALUE!</v>
      </c>
    </row>
    <row r="167" spans="1:11">
      <c r="A167" s="97" t="str">
        <f>IF('перелік будівель'!A175="","",'перелік будівель'!A175)</f>
        <v/>
      </c>
      <c r="B167" s="98" t="str">
        <f>IF('перелік будівель'!B175="","",'перелік будівель'!B175)</f>
        <v/>
      </c>
      <c r="C167" s="101" t="str">
        <f>IF(споживання!E177="","",споживання!E177)</f>
        <v/>
      </c>
      <c r="D167" s="101" t="str">
        <f>IF(C167="","",VLOOKUP('перелік будівель'!C167,'еталонні значення'!$B$66:$D$81,2,FALSE))</f>
        <v/>
      </c>
      <c r="E167" s="99" t="str">
        <f t="shared" ref="E167:E168" si="23">IF(D167="","",C167/D167-1)</f>
        <v/>
      </c>
      <c r="F167" s="101" t="str">
        <f>IF(споживання!H177="","",споживання!H177)</f>
        <v/>
      </c>
      <c r="G167" s="101" t="str">
        <f>IF(F167="","",VLOOKUP('перелік будівель'!C175,'еталонні значення'!$B$66:$D$105,3,FALSE))</f>
        <v/>
      </c>
      <c r="H167" s="99" t="str">
        <f t="shared" si="14"/>
        <v/>
      </c>
      <c r="I167" s="15"/>
      <c r="J167" s="72" t="e">
        <f t="shared" si="15"/>
        <v>#VALUE!</v>
      </c>
      <c r="K167" s="72" t="e">
        <f t="shared" si="16"/>
        <v>#VALUE!</v>
      </c>
    </row>
    <row r="168" spans="1:11">
      <c r="A168" s="97" t="str">
        <f>IF('перелік будівель'!A176="","",'перелік будівель'!A176)</f>
        <v/>
      </c>
      <c r="B168" s="98" t="str">
        <f>IF('перелік будівель'!B176="","",'перелік будівель'!B176)</f>
        <v/>
      </c>
      <c r="C168" s="101" t="str">
        <f>IF(споживання!E178="","",споживання!E178)</f>
        <v/>
      </c>
      <c r="D168" s="101" t="str">
        <f>IF(C168="","",VLOOKUP('перелік будівель'!C168,'еталонні значення'!$B$66:$D$81,2,FALSE))</f>
        <v/>
      </c>
      <c r="E168" s="99" t="str">
        <f t="shared" si="23"/>
        <v/>
      </c>
      <c r="F168" s="101" t="str">
        <f>IF(споживання!H178="","",споживання!H178)</f>
        <v/>
      </c>
      <c r="G168" s="101" t="str">
        <f>IF(F168="","",VLOOKUP('перелік будівель'!C176,'еталонні значення'!$B$66:$D$105,3,FALSE))</f>
        <v/>
      </c>
      <c r="H168" s="99" t="str">
        <f t="shared" si="14"/>
        <v/>
      </c>
      <c r="I168" s="15"/>
      <c r="J168" s="72" t="e">
        <f t="shared" si="15"/>
        <v>#VALUE!</v>
      </c>
      <c r="K168" s="72" t="e">
        <f t="shared" si="16"/>
        <v>#VALUE!</v>
      </c>
    </row>
    <row r="169" spans="1:11">
      <c r="A169" s="97" t="str">
        <f>IF('перелік будівель'!A169="","",'перелік будівель'!A169)</f>
        <v/>
      </c>
      <c r="B169" s="98" t="str">
        <f>IF('перелік будівель'!B169="","",'перелік будівель'!B169)</f>
        <v/>
      </c>
      <c r="C169" s="101" t="str">
        <f>IF(споживання!E170="","",споживання!E170)</f>
        <v/>
      </c>
      <c r="D169" s="101" t="str">
        <f>IF(C169="","",VLOOKUP('перелік будівель'!C169,'еталонні значення'!$B$66:$D$81,2,FALSE))</f>
        <v/>
      </c>
      <c r="E169" s="99" t="str">
        <f t="shared" ref="E169:E174" si="24">IF(D169="","",(C169/D169)-1)</f>
        <v/>
      </c>
      <c r="F169" s="101" t="str">
        <f>IF(споживання!H170="","",споживання!H170)</f>
        <v/>
      </c>
      <c r="G169" s="101" t="str">
        <f>IF(F169="","",VLOOKUP('перелік будівель'!C169,'еталонні значення'!$B$66:$D$105,3,FALSE))</f>
        <v/>
      </c>
      <c r="H169" s="99" t="str">
        <f t="shared" si="14"/>
        <v/>
      </c>
      <c r="I169" s="15"/>
      <c r="J169" s="72" t="e">
        <f t="shared" si="15"/>
        <v>#VALUE!</v>
      </c>
      <c r="K169" s="72" t="e">
        <f t="shared" si="16"/>
        <v>#VALUE!</v>
      </c>
    </row>
    <row r="170" spans="1:11">
      <c r="A170" s="97" t="str">
        <f>IF('перелік будівель'!A170="","",'перелік будівель'!A170)</f>
        <v/>
      </c>
      <c r="B170" s="98" t="str">
        <f>IF('перелік будівель'!B170="","",'перелік будівель'!B170)</f>
        <v/>
      </c>
      <c r="C170" s="101" t="str">
        <f>IF(споживання!E171="","",споживання!E171)</f>
        <v/>
      </c>
      <c r="D170" s="101" t="str">
        <f>IF(C170="","",VLOOKUP('перелік будівель'!C170,'еталонні значення'!$B$66:$D$81,2,FALSE))</f>
        <v/>
      </c>
      <c r="E170" s="99" t="str">
        <f t="shared" si="24"/>
        <v/>
      </c>
      <c r="F170" s="101" t="str">
        <f>IF(споживання!H171="","",споживання!H171)</f>
        <v/>
      </c>
      <c r="G170" s="101" t="str">
        <f>IF(F170="","",VLOOKUP('перелік будівель'!C170,'еталонні значення'!$B$66:$D$105,3,FALSE))</f>
        <v/>
      </c>
      <c r="H170" s="99" t="str">
        <f t="shared" si="14"/>
        <v/>
      </c>
      <c r="I170" s="15"/>
      <c r="J170" s="72" t="e">
        <f t="shared" si="15"/>
        <v>#VALUE!</v>
      </c>
      <c r="K170" s="72" t="e">
        <f t="shared" si="16"/>
        <v>#VALUE!</v>
      </c>
    </row>
    <row r="171" spans="1:11">
      <c r="A171" s="97" t="str">
        <f>IF('перелік будівель'!A171="","",'перелік будівель'!A171)</f>
        <v/>
      </c>
      <c r="B171" s="98" t="str">
        <f>IF('перелік будівель'!B171="","",'перелік будівель'!B171)</f>
        <v/>
      </c>
      <c r="C171" s="101" t="str">
        <f>IF(споживання!E172="","",споживання!E172)</f>
        <v/>
      </c>
      <c r="D171" s="101" t="str">
        <f>IF(C171="","",VLOOKUP('перелік будівель'!C171,'еталонні значення'!$B$66:$D$81,2,FALSE))</f>
        <v/>
      </c>
      <c r="E171" s="99" t="str">
        <f t="shared" si="24"/>
        <v/>
      </c>
      <c r="F171" s="101" t="str">
        <f>IF(споживання!H172="","",споживання!H172)</f>
        <v/>
      </c>
      <c r="G171" s="101" t="str">
        <f>IF(F171="","",VLOOKUP('перелік будівель'!C171,'еталонні значення'!$B$66:$D$105,3,FALSE))</f>
        <v/>
      </c>
      <c r="H171" s="99" t="str">
        <f t="shared" si="14"/>
        <v/>
      </c>
      <c r="I171" s="15"/>
      <c r="J171" s="72" t="e">
        <f t="shared" si="15"/>
        <v>#VALUE!</v>
      </c>
      <c r="K171" s="72" t="e">
        <f t="shared" si="16"/>
        <v>#VALUE!</v>
      </c>
    </row>
    <row r="172" spans="1:11">
      <c r="A172" s="97" t="str">
        <f>IF('перелік будівель'!A172="","",'перелік будівель'!A172)</f>
        <v/>
      </c>
      <c r="B172" s="98" t="str">
        <f>IF('перелік будівель'!B172="","",'перелік будівель'!B172)</f>
        <v/>
      </c>
      <c r="C172" s="101" t="str">
        <f>IF(споживання!E173="","",споживання!E173)</f>
        <v/>
      </c>
      <c r="D172" s="101" t="str">
        <f>IF(C172="","",VLOOKUP('перелік будівель'!C172,'еталонні значення'!$B$66:$D$81,2,FALSE))</f>
        <v/>
      </c>
      <c r="E172" s="99" t="str">
        <f t="shared" si="24"/>
        <v/>
      </c>
      <c r="F172" s="101" t="str">
        <f>IF(споживання!H173="","",споживання!H173)</f>
        <v/>
      </c>
      <c r="G172" s="101" t="str">
        <f>IF(F172="","",VLOOKUP('перелік будівель'!C172,'еталонні значення'!$B$66:$D$105,3,FALSE))</f>
        <v/>
      </c>
      <c r="H172" s="99" t="str">
        <f t="shared" si="14"/>
        <v/>
      </c>
      <c r="I172" s="15"/>
      <c r="J172" s="72" t="e">
        <f t="shared" si="15"/>
        <v>#VALUE!</v>
      </c>
      <c r="K172" s="72" t="e">
        <f t="shared" si="16"/>
        <v>#VALUE!</v>
      </c>
    </row>
    <row r="173" spans="1:11">
      <c r="A173" s="97" t="str">
        <f>IF('перелік будівель'!A173="","",'перелік будівель'!A173)</f>
        <v/>
      </c>
      <c r="B173" s="98" t="str">
        <f>IF('перелік будівель'!B173="","",'перелік будівель'!B173)</f>
        <v/>
      </c>
      <c r="C173" s="101" t="str">
        <f>IF(споживання!E174="","",споживання!E174)</f>
        <v/>
      </c>
      <c r="D173" s="101" t="str">
        <f>IF(C173="","",VLOOKUP('перелік будівель'!C173,'еталонні значення'!$B$66:$D$81,2,FALSE))</f>
        <v/>
      </c>
      <c r="E173" s="99" t="str">
        <f t="shared" si="24"/>
        <v/>
      </c>
      <c r="F173" s="101" t="str">
        <f>IF(споживання!H174="","",споживання!H174)</f>
        <v/>
      </c>
      <c r="G173" s="101" t="str">
        <f>IF(F173="","",VLOOKUP('перелік будівель'!C173,'еталонні значення'!$B$66:$D$105,3,FALSE))</f>
        <v/>
      </c>
      <c r="H173" s="99" t="str">
        <f t="shared" si="14"/>
        <v/>
      </c>
      <c r="I173" s="15"/>
      <c r="J173" s="72" t="e">
        <f t="shared" si="15"/>
        <v>#VALUE!</v>
      </c>
      <c r="K173" s="72" t="e">
        <f t="shared" si="16"/>
        <v>#VALUE!</v>
      </c>
    </row>
    <row r="174" spans="1:11">
      <c r="A174" s="97" t="str">
        <f>IF('перелік будівель'!A174="","",'перелік будівель'!A174)</f>
        <v/>
      </c>
      <c r="B174" s="98" t="str">
        <f>IF('перелік будівель'!B174="","",'перелік будівель'!B174)</f>
        <v/>
      </c>
      <c r="C174" s="101" t="str">
        <f>IF(споживання!E175="","",споживання!E175)</f>
        <v/>
      </c>
      <c r="D174" s="101" t="str">
        <f>IF(C174="","",VLOOKUP('перелік будівель'!C174,'еталонні значення'!$B$66:$D$81,2,FALSE))</f>
        <v/>
      </c>
      <c r="E174" s="99" t="str">
        <f t="shared" si="24"/>
        <v/>
      </c>
      <c r="F174" s="101" t="str">
        <f>IF(споживання!H175="","",споживання!H175)</f>
        <v/>
      </c>
      <c r="G174" s="101" t="str">
        <f>IF(F174="","",VLOOKUP('перелік будівель'!C174,'еталонні значення'!$B$66:$D$105,3,FALSE))</f>
        <v/>
      </c>
      <c r="H174" s="99" t="str">
        <f t="shared" si="14"/>
        <v/>
      </c>
      <c r="I174" s="15"/>
      <c r="J174" s="72" t="e">
        <f t="shared" si="15"/>
        <v>#VALUE!</v>
      </c>
      <c r="K174" s="72" t="e">
        <f t="shared" si="16"/>
        <v>#VALUE!</v>
      </c>
    </row>
    <row r="175" spans="1:11">
      <c r="A175" s="97" t="str">
        <f>IF('перелік будівель'!A183="","",'перелік будівель'!A183)</f>
        <v/>
      </c>
      <c r="B175" s="98" t="str">
        <f>IF('перелік будівель'!B183="","",'перелік будівель'!B183)</f>
        <v/>
      </c>
      <c r="C175" s="101" t="str">
        <f>IF(споживання!E185="","",споживання!E185)</f>
        <v/>
      </c>
      <c r="D175" s="101" t="str">
        <f>IF(C175="","",VLOOKUP('перелік будівель'!C175,'еталонні значення'!$B$66:$D$81,2,FALSE))</f>
        <v/>
      </c>
      <c r="E175" s="99" t="str">
        <f t="shared" ref="E175:E176" si="25">IF(D175="","",C175/D175-1)</f>
        <v/>
      </c>
      <c r="F175" s="101" t="str">
        <f>IF(споживання!H185="","",споживання!H185)</f>
        <v/>
      </c>
      <c r="G175" s="101" t="str">
        <f>IF(F175="","",VLOOKUP('перелік будівель'!C183,'еталонні значення'!$B$66:$D$105,3,FALSE))</f>
        <v/>
      </c>
      <c r="H175" s="99" t="str">
        <f t="shared" si="14"/>
        <v/>
      </c>
      <c r="I175" s="15"/>
      <c r="J175" s="72" t="e">
        <f t="shared" si="15"/>
        <v>#VALUE!</v>
      </c>
      <c r="K175" s="72" t="e">
        <f t="shared" si="16"/>
        <v>#VALUE!</v>
      </c>
    </row>
    <row r="176" spans="1:11">
      <c r="A176" s="97" t="str">
        <f>IF('перелік будівель'!A184="","",'перелік будівель'!A184)</f>
        <v/>
      </c>
      <c r="B176" s="98" t="str">
        <f>IF('перелік будівель'!B184="","",'перелік будівель'!B184)</f>
        <v/>
      </c>
      <c r="C176" s="101" t="str">
        <f>IF(споживання!E186="","",споживання!E186)</f>
        <v/>
      </c>
      <c r="D176" s="101" t="str">
        <f>IF(C176="","",VLOOKUP('перелік будівель'!C176,'еталонні значення'!$B$66:$D$81,2,FALSE))</f>
        <v/>
      </c>
      <c r="E176" s="99" t="str">
        <f t="shared" si="25"/>
        <v/>
      </c>
      <c r="F176" s="101" t="str">
        <f>IF(споживання!H186="","",споживання!H186)</f>
        <v/>
      </c>
      <c r="G176" s="101" t="str">
        <f>IF(F176="","",VLOOKUP('перелік будівель'!C184,'еталонні значення'!$B$66:$D$105,3,FALSE))</f>
        <v/>
      </c>
      <c r="H176" s="99" t="str">
        <f t="shared" si="14"/>
        <v/>
      </c>
      <c r="I176" s="15"/>
      <c r="J176" s="72" t="e">
        <f t="shared" si="15"/>
        <v>#VALUE!</v>
      </c>
      <c r="K176" s="72" t="e">
        <f t="shared" si="16"/>
        <v>#VALUE!</v>
      </c>
    </row>
    <row r="177" spans="1:11">
      <c r="A177" s="97" t="str">
        <f>IF('перелік будівель'!A177="","",'перелік будівель'!A177)</f>
        <v/>
      </c>
      <c r="B177" s="98" t="str">
        <f>IF('перелік будівель'!B177="","",'перелік будівель'!B177)</f>
        <v/>
      </c>
      <c r="C177" s="101" t="str">
        <f>IF(споживання!E178="","",споживання!E178)</f>
        <v/>
      </c>
      <c r="D177" s="101" t="str">
        <f>IF(C177="","",VLOOKUP('перелік будівель'!C177,'еталонні значення'!$B$66:$D$81,2,FALSE))</f>
        <v/>
      </c>
      <c r="E177" s="99" t="str">
        <f t="shared" ref="E177:E182" si="26">IF(D177="","",(C177/D177)-1)</f>
        <v/>
      </c>
      <c r="F177" s="101" t="str">
        <f>IF(споживання!H178="","",споживання!H178)</f>
        <v/>
      </c>
      <c r="G177" s="101" t="str">
        <f>IF(F177="","",VLOOKUP('перелік будівель'!C177,'еталонні значення'!$B$66:$D$105,3,FALSE))</f>
        <v/>
      </c>
      <c r="H177" s="99" t="str">
        <f t="shared" si="14"/>
        <v/>
      </c>
      <c r="I177" s="15"/>
      <c r="J177" s="72" t="e">
        <f t="shared" si="15"/>
        <v>#VALUE!</v>
      </c>
      <c r="K177" s="72" t="e">
        <f t="shared" si="16"/>
        <v>#VALUE!</v>
      </c>
    </row>
    <row r="178" spans="1:11">
      <c r="A178" s="97" t="str">
        <f>IF('перелік будівель'!A178="","",'перелік будівель'!A178)</f>
        <v/>
      </c>
      <c r="B178" s="98" t="str">
        <f>IF('перелік будівель'!B178="","",'перелік будівель'!B178)</f>
        <v/>
      </c>
      <c r="C178" s="101" t="str">
        <f>IF(споживання!E179="","",споживання!E179)</f>
        <v/>
      </c>
      <c r="D178" s="101" t="str">
        <f>IF(C178="","",VLOOKUP('перелік будівель'!C178,'еталонні значення'!$B$66:$D$81,2,FALSE))</f>
        <v/>
      </c>
      <c r="E178" s="99" t="str">
        <f t="shared" si="26"/>
        <v/>
      </c>
      <c r="F178" s="101" t="str">
        <f>IF(споживання!H179="","",споживання!H179)</f>
        <v/>
      </c>
      <c r="G178" s="101" t="str">
        <f>IF(F178="","",VLOOKUP('перелік будівель'!C178,'еталонні значення'!$B$66:$D$105,3,FALSE))</f>
        <v/>
      </c>
      <c r="H178" s="99" t="str">
        <f t="shared" si="14"/>
        <v/>
      </c>
      <c r="I178" s="15"/>
      <c r="J178" s="72" t="e">
        <f t="shared" si="15"/>
        <v>#VALUE!</v>
      </c>
      <c r="K178" s="72" t="e">
        <f t="shared" si="16"/>
        <v>#VALUE!</v>
      </c>
    </row>
    <row r="179" spans="1:11">
      <c r="A179" s="97" t="str">
        <f>IF('перелік будівель'!A179="","",'перелік будівель'!A179)</f>
        <v/>
      </c>
      <c r="B179" s="98" t="str">
        <f>IF('перелік будівель'!B179="","",'перелік будівель'!B179)</f>
        <v/>
      </c>
      <c r="C179" s="101" t="str">
        <f>IF(споживання!E180="","",споживання!E180)</f>
        <v/>
      </c>
      <c r="D179" s="101" t="str">
        <f>IF(C179="","",VLOOKUP('перелік будівель'!C179,'еталонні значення'!$B$66:$D$81,2,FALSE))</f>
        <v/>
      </c>
      <c r="E179" s="99" t="str">
        <f t="shared" si="26"/>
        <v/>
      </c>
      <c r="F179" s="101" t="str">
        <f>IF(споживання!H180="","",споживання!H180)</f>
        <v/>
      </c>
      <c r="G179" s="101" t="str">
        <f>IF(F179="","",VLOOKUP('перелік будівель'!C179,'еталонні значення'!$B$66:$D$105,3,FALSE))</f>
        <v/>
      </c>
      <c r="H179" s="99" t="str">
        <f t="shared" si="14"/>
        <v/>
      </c>
      <c r="I179" s="15"/>
      <c r="J179" s="72" t="e">
        <f t="shared" si="15"/>
        <v>#VALUE!</v>
      </c>
      <c r="K179" s="72" t="e">
        <f t="shared" si="16"/>
        <v>#VALUE!</v>
      </c>
    </row>
    <row r="180" spans="1:11">
      <c r="A180" s="97" t="str">
        <f>IF('перелік будівель'!A180="","",'перелік будівель'!A180)</f>
        <v/>
      </c>
      <c r="B180" s="98" t="str">
        <f>IF('перелік будівель'!B180="","",'перелік будівель'!B180)</f>
        <v/>
      </c>
      <c r="C180" s="101" t="str">
        <f>IF(споживання!E181="","",споживання!E181)</f>
        <v/>
      </c>
      <c r="D180" s="101" t="str">
        <f>IF(C180="","",VLOOKUP('перелік будівель'!C180,'еталонні значення'!$B$66:$D$81,2,FALSE))</f>
        <v/>
      </c>
      <c r="E180" s="99" t="str">
        <f t="shared" si="26"/>
        <v/>
      </c>
      <c r="F180" s="101" t="str">
        <f>IF(споживання!H181="","",споживання!H181)</f>
        <v/>
      </c>
      <c r="G180" s="101" t="str">
        <f>IF(F180="","",VLOOKUP('перелік будівель'!C180,'еталонні значення'!$B$66:$D$105,3,FALSE))</f>
        <v/>
      </c>
      <c r="H180" s="99" t="str">
        <f t="shared" si="14"/>
        <v/>
      </c>
      <c r="I180" s="15"/>
      <c r="J180" s="72" t="e">
        <f t="shared" si="15"/>
        <v>#VALUE!</v>
      </c>
      <c r="K180" s="72" t="e">
        <f t="shared" si="16"/>
        <v>#VALUE!</v>
      </c>
    </row>
    <row r="181" spans="1:11">
      <c r="A181" s="97" t="str">
        <f>IF('перелік будівель'!A181="","",'перелік будівель'!A181)</f>
        <v/>
      </c>
      <c r="B181" s="98" t="str">
        <f>IF('перелік будівель'!B181="","",'перелік будівель'!B181)</f>
        <v/>
      </c>
      <c r="C181" s="101" t="str">
        <f>IF(споживання!E182="","",споживання!E182)</f>
        <v/>
      </c>
      <c r="D181" s="101" t="str">
        <f>IF(C181="","",VLOOKUP('перелік будівель'!C181,'еталонні значення'!$B$66:$D$81,2,FALSE))</f>
        <v/>
      </c>
      <c r="E181" s="99" t="str">
        <f t="shared" si="26"/>
        <v/>
      </c>
      <c r="F181" s="101" t="str">
        <f>IF(споживання!H182="","",споживання!H182)</f>
        <v/>
      </c>
      <c r="G181" s="101" t="str">
        <f>IF(F181="","",VLOOKUP('перелік будівель'!C181,'еталонні значення'!$B$66:$D$105,3,FALSE))</f>
        <v/>
      </c>
      <c r="H181" s="99" t="str">
        <f t="shared" si="14"/>
        <v/>
      </c>
      <c r="I181" s="15"/>
      <c r="J181" s="72" t="e">
        <f t="shared" si="15"/>
        <v>#VALUE!</v>
      </c>
      <c r="K181" s="72" t="e">
        <f t="shared" si="16"/>
        <v>#VALUE!</v>
      </c>
    </row>
    <row r="182" spans="1:11">
      <c r="A182" s="97" t="str">
        <f>IF('перелік будівель'!A182="","",'перелік будівель'!A182)</f>
        <v/>
      </c>
      <c r="B182" s="98" t="str">
        <f>IF('перелік будівель'!B182="","",'перелік будівель'!B182)</f>
        <v/>
      </c>
      <c r="C182" s="101" t="str">
        <f>IF(споживання!E183="","",споживання!E183)</f>
        <v/>
      </c>
      <c r="D182" s="101" t="str">
        <f>IF(C182="","",VLOOKUP('перелік будівель'!C182,'еталонні значення'!$B$66:$D$81,2,FALSE))</f>
        <v/>
      </c>
      <c r="E182" s="99" t="str">
        <f t="shared" si="26"/>
        <v/>
      </c>
      <c r="F182" s="101" t="str">
        <f>IF(споживання!H183="","",споживання!H183)</f>
        <v/>
      </c>
      <c r="G182" s="101" t="str">
        <f>IF(F182="","",VLOOKUP('перелік будівель'!C182,'еталонні значення'!$B$66:$D$105,3,FALSE))</f>
        <v/>
      </c>
      <c r="H182" s="99" t="str">
        <f t="shared" si="14"/>
        <v/>
      </c>
      <c r="I182" s="15"/>
      <c r="J182" s="72" t="e">
        <f t="shared" si="15"/>
        <v>#VALUE!</v>
      </c>
      <c r="K182" s="72" t="e">
        <f t="shared" si="16"/>
        <v>#VALUE!</v>
      </c>
    </row>
    <row r="183" spans="1:11">
      <c r="A183" s="97" t="str">
        <f>IF('перелік будівель'!A191="","",'перелік будівель'!A191)</f>
        <v/>
      </c>
      <c r="B183" s="98" t="str">
        <f>IF('перелік будівель'!B191="","",'перелік будівель'!B191)</f>
        <v/>
      </c>
      <c r="C183" s="101" t="str">
        <f>IF(споживання!E193="","",споживання!E193)</f>
        <v/>
      </c>
      <c r="D183" s="101" t="str">
        <f>IF(C183="","",VLOOKUP('перелік будівель'!C183,'еталонні значення'!$B$66:$D$81,2,FALSE))</f>
        <v/>
      </c>
      <c r="E183" s="99" t="str">
        <f t="shared" ref="E183:E184" si="27">IF(D183="","",C183/D183-1)</f>
        <v/>
      </c>
      <c r="F183" s="101" t="str">
        <f>IF(споживання!H193="","",споживання!H193)</f>
        <v/>
      </c>
      <c r="G183" s="101" t="str">
        <f>IF(F183="","",VLOOKUP('перелік будівель'!C191,'еталонні значення'!$B$66:$D$105,3,FALSE))</f>
        <v/>
      </c>
      <c r="H183" s="99" t="str">
        <f t="shared" ref="H183:H246" si="28">IF(G183="","",F183/G183-1)</f>
        <v/>
      </c>
      <c r="I183" s="15"/>
      <c r="J183" s="72" t="e">
        <f t="shared" ref="J183:J246" si="29">C183/D183-1</f>
        <v>#VALUE!</v>
      </c>
      <c r="K183" s="72" t="e">
        <f t="shared" ref="K183:K246" si="30">F183/G183-1</f>
        <v>#VALUE!</v>
      </c>
    </row>
    <row r="184" spans="1:11">
      <c r="A184" s="97" t="str">
        <f>IF('перелік будівель'!A192="","",'перелік будівель'!A192)</f>
        <v/>
      </c>
      <c r="B184" s="98" t="str">
        <f>IF('перелік будівель'!B192="","",'перелік будівель'!B192)</f>
        <v/>
      </c>
      <c r="C184" s="101" t="str">
        <f>IF(споживання!E194="","",споживання!E194)</f>
        <v/>
      </c>
      <c r="D184" s="101" t="str">
        <f>IF(C184="","",VLOOKUP('перелік будівель'!C184,'еталонні значення'!$B$66:$D$81,2,FALSE))</f>
        <v/>
      </c>
      <c r="E184" s="99" t="str">
        <f t="shared" si="27"/>
        <v/>
      </c>
      <c r="F184" s="101" t="str">
        <f>IF(споживання!H194="","",споживання!H194)</f>
        <v/>
      </c>
      <c r="G184" s="101" t="str">
        <f>IF(F184="","",VLOOKUP('перелік будівель'!C192,'еталонні значення'!$B$66:$D$105,3,FALSE))</f>
        <v/>
      </c>
      <c r="H184" s="99" t="str">
        <f t="shared" si="28"/>
        <v/>
      </c>
      <c r="I184" s="15"/>
      <c r="J184" s="72" t="e">
        <f t="shared" si="29"/>
        <v>#VALUE!</v>
      </c>
      <c r="K184" s="72" t="e">
        <f t="shared" si="30"/>
        <v>#VALUE!</v>
      </c>
    </row>
    <row r="185" spans="1:11">
      <c r="A185" s="97" t="str">
        <f>IF('перелік будівель'!A185="","",'перелік будівель'!A185)</f>
        <v/>
      </c>
      <c r="B185" s="98" t="str">
        <f>IF('перелік будівель'!B185="","",'перелік будівель'!B185)</f>
        <v/>
      </c>
      <c r="C185" s="101" t="str">
        <f>IF(споживання!E186="","",споживання!E186)</f>
        <v/>
      </c>
      <c r="D185" s="101" t="str">
        <f>IF(C185="","",VLOOKUP('перелік будівель'!C185,'еталонні значення'!$B$66:$D$81,2,FALSE))</f>
        <v/>
      </c>
      <c r="E185" s="99" t="str">
        <f t="shared" ref="E185:E190" si="31">IF(D185="","",(C185/D185)-1)</f>
        <v/>
      </c>
      <c r="F185" s="101" t="str">
        <f>IF(споживання!H186="","",споживання!H186)</f>
        <v/>
      </c>
      <c r="G185" s="101" t="str">
        <f>IF(F185="","",VLOOKUP('перелік будівель'!C185,'еталонні значення'!$B$66:$D$105,3,FALSE))</f>
        <v/>
      </c>
      <c r="H185" s="99" t="str">
        <f t="shared" si="28"/>
        <v/>
      </c>
      <c r="I185" s="15"/>
      <c r="J185" s="72" t="e">
        <f t="shared" si="29"/>
        <v>#VALUE!</v>
      </c>
      <c r="K185" s="72" t="e">
        <f t="shared" si="30"/>
        <v>#VALUE!</v>
      </c>
    </row>
    <row r="186" spans="1:11">
      <c r="A186" s="97" t="str">
        <f>IF('перелік будівель'!A186="","",'перелік будівель'!A186)</f>
        <v/>
      </c>
      <c r="B186" s="98" t="str">
        <f>IF('перелік будівель'!B186="","",'перелік будівель'!B186)</f>
        <v/>
      </c>
      <c r="C186" s="101" t="str">
        <f>IF(споживання!E187="","",споживання!E187)</f>
        <v/>
      </c>
      <c r="D186" s="101" t="str">
        <f>IF(C186="","",VLOOKUP('перелік будівель'!C186,'еталонні значення'!$B$66:$D$81,2,FALSE))</f>
        <v/>
      </c>
      <c r="E186" s="99" t="str">
        <f t="shared" si="31"/>
        <v/>
      </c>
      <c r="F186" s="101" t="str">
        <f>IF(споживання!H187="","",споживання!H187)</f>
        <v/>
      </c>
      <c r="G186" s="101" t="str">
        <f>IF(F186="","",VLOOKUP('перелік будівель'!C186,'еталонні значення'!$B$66:$D$105,3,FALSE))</f>
        <v/>
      </c>
      <c r="H186" s="99" t="str">
        <f t="shared" si="28"/>
        <v/>
      </c>
      <c r="I186" s="15"/>
      <c r="J186" s="72" t="e">
        <f t="shared" si="29"/>
        <v>#VALUE!</v>
      </c>
      <c r="K186" s="72" t="e">
        <f t="shared" si="30"/>
        <v>#VALUE!</v>
      </c>
    </row>
    <row r="187" spans="1:11">
      <c r="A187" s="97" t="str">
        <f>IF('перелік будівель'!A187="","",'перелік будівель'!A187)</f>
        <v/>
      </c>
      <c r="B187" s="98" t="str">
        <f>IF('перелік будівель'!B187="","",'перелік будівель'!B187)</f>
        <v/>
      </c>
      <c r="C187" s="101" t="str">
        <f>IF(споживання!E188="","",споживання!E188)</f>
        <v/>
      </c>
      <c r="D187" s="101" t="str">
        <f>IF(C187="","",VLOOKUP('перелік будівель'!C187,'еталонні значення'!$B$66:$D$81,2,FALSE))</f>
        <v/>
      </c>
      <c r="E187" s="99" t="str">
        <f t="shared" si="31"/>
        <v/>
      </c>
      <c r="F187" s="101" t="str">
        <f>IF(споживання!H188="","",споживання!H188)</f>
        <v/>
      </c>
      <c r="G187" s="101" t="str">
        <f>IF(F187="","",VLOOKUP('перелік будівель'!C187,'еталонні значення'!$B$66:$D$105,3,FALSE))</f>
        <v/>
      </c>
      <c r="H187" s="99" t="str">
        <f t="shared" si="28"/>
        <v/>
      </c>
      <c r="I187" s="15"/>
      <c r="J187" s="72" t="e">
        <f t="shared" si="29"/>
        <v>#VALUE!</v>
      </c>
      <c r="K187" s="72" t="e">
        <f t="shared" si="30"/>
        <v>#VALUE!</v>
      </c>
    </row>
    <row r="188" spans="1:11">
      <c r="A188" s="97" t="str">
        <f>IF('перелік будівель'!A188="","",'перелік будівель'!A188)</f>
        <v/>
      </c>
      <c r="B188" s="98" t="str">
        <f>IF('перелік будівель'!B188="","",'перелік будівель'!B188)</f>
        <v/>
      </c>
      <c r="C188" s="101" t="str">
        <f>IF(споживання!E189="","",споживання!E189)</f>
        <v/>
      </c>
      <c r="D188" s="101" t="str">
        <f>IF(C188="","",VLOOKUP('перелік будівель'!C188,'еталонні значення'!$B$66:$D$81,2,FALSE))</f>
        <v/>
      </c>
      <c r="E188" s="99" t="str">
        <f t="shared" si="31"/>
        <v/>
      </c>
      <c r="F188" s="101" t="str">
        <f>IF(споживання!H189="","",споживання!H189)</f>
        <v/>
      </c>
      <c r="G188" s="101" t="str">
        <f>IF(F188="","",VLOOKUP('перелік будівель'!C188,'еталонні значення'!$B$66:$D$105,3,FALSE))</f>
        <v/>
      </c>
      <c r="H188" s="99" t="str">
        <f t="shared" si="28"/>
        <v/>
      </c>
      <c r="I188" s="15"/>
      <c r="J188" s="72" t="e">
        <f t="shared" si="29"/>
        <v>#VALUE!</v>
      </c>
      <c r="K188" s="72" t="e">
        <f t="shared" si="30"/>
        <v>#VALUE!</v>
      </c>
    </row>
    <row r="189" spans="1:11">
      <c r="A189" s="97" t="str">
        <f>IF('перелік будівель'!A189="","",'перелік будівель'!A189)</f>
        <v/>
      </c>
      <c r="B189" s="98" t="str">
        <f>IF('перелік будівель'!B189="","",'перелік будівель'!B189)</f>
        <v/>
      </c>
      <c r="C189" s="101" t="str">
        <f>IF(споживання!E190="","",споживання!E190)</f>
        <v/>
      </c>
      <c r="D189" s="101" t="str">
        <f>IF(C189="","",VLOOKUP('перелік будівель'!C189,'еталонні значення'!$B$66:$D$81,2,FALSE))</f>
        <v/>
      </c>
      <c r="E189" s="99" t="str">
        <f t="shared" si="31"/>
        <v/>
      </c>
      <c r="F189" s="101" t="str">
        <f>IF(споживання!H190="","",споживання!H190)</f>
        <v/>
      </c>
      <c r="G189" s="101" t="str">
        <f>IF(F189="","",VLOOKUP('перелік будівель'!C189,'еталонні значення'!$B$66:$D$105,3,FALSE))</f>
        <v/>
      </c>
      <c r="H189" s="99" t="str">
        <f t="shared" si="28"/>
        <v/>
      </c>
      <c r="I189" s="15"/>
      <c r="J189" s="72" t="e">
        <f t="shared" si="29"/>
        <v>#VALUE!</v>
      </c>
      <c r="K189" s="72" t="e">
        <f t="shared" si="30"/>
        <v>#VALUE!</v>
      </c>
    </row>
    <row r="190" spans="1:11">
      <c r="A190" s="97" t="str">
        <f>IF('перелік будівель'!A190="","",'перелік будівель'!A190)</f>
        <v/>
      </c>
      <c r="B190" s="98" t="str">
        <f>IF('перелік будівель'!B190="","",'перелік будівель'!B190)</f>
        <v/>
      </c>
      <c r="C190" s="101" t="str">
        <f>IF(споживання!E191="","",споживання!E191)</f>
        <v/>
      </c>
      <c r="D190" s="101" t="str">
        <f>IF(C190="","",VLOOKUP('перелік будівель'!C190,'еталонні значення'!$B$66:$D$81,2,FALSE))</f>
        <v/>
      </c>
      <c r="E190" s="99" t="str">
        <f t="shared" si="31"/>
        <v/>
      </c>
      <c r="F190" s="101" t="str">
        <f>IF(споживання!H191="","",споживання!H191)</f>
        <v/>
      </c>
      <c r="G190" s="101" t="str">
        <f>IF(F190="","",VLOOKUP('перелік будівель'!C190,'еталонні значення'!$B$66:$D$105,3,FALSE))</f>
        <v/>
      </c>
      <c r="H190" s="99" t="str">
        <f t="shared" si="28"/>
        <v/>
      </c>
      <c r="I190" s="15"/>
      <c r="J190" s="72" t="e">
        <f t="shared" si="29"/>
        <v>#VALUE!</v>
      </c>
      <c r="K190" s="72" t="e">
        <f t="shared" si="30"/>
        <v>#VALUE!</v>
      </c>
    </row>
    <row r="191" spans="1:11">
      <c r="A191" s="97" t="str">
        <f>IF('перелік будівель'!A199="","",'перелік будівель'!A199)</f>
        <v/>
      </c>
      <c r="B191" s="98" t="str">
        <f>IF('перелік будівель'!B199="","",'перелік будівель'!B199)</f>
        <v/>
      </c>
      <c r="C191" s="101" t="str">
        <f>IF(споживання!E201="","",споживання!E201)</f>
        <v/>
      </c>
      <c r="D191" s="101" t="str">
        <f>IF(C191="","",VLOOKUP('перелік будівель'!C191,'еталонні значення'!$B$66:$D$81,2,FALSE))</f>
        <v/>
      </c>
      <c r="E191" s="99" t="str">
        <f t="shared" ref="E191:E192" si="32">IF(D191="","",C191/D191-1)</f>
        <v/>
      </c>
      <c r="F191" s="101" t="str">
        <f>IF(споживання!H201="","",споживання!H201)</f>
        <v/>
      </c>
      <c r="G191" s="101" t="str">
        <f>IF(F191="","",VLOOKUP('перелік будівель'!C199,'еталонні значення'!$B$66:$D$105,3,FALSE))</f>
        <v/>
      </c>
      <c r="H191" s="99" t="str">
        <f t="shared" si="28"/>
        <v/>
      </c>
      <c r="I191" s="15"/>
      <c r="J191" s="72" t="e">
        <f t="shared" si="29"/>
        <v>#VALUE!</v>
      </c>
      <c r="K191" s="72" t="e">
        <f t="shared" si="30"/>
        <v>#VALUE!</v>
      </c>
    </row>
    <row r="192" spans="1:11">
      <c r="A192" s="97" t="str">
        <f>IF('перелік будівель'!A200="","",'перелік будівель'!A200)</f>
        <v/>
      </c>
      <c r="B192" s="98" t="str">
        <f>IF('перелік будівель'!B200="","",'перелік будівель'!B200)</f>
        <v/>
      </c>
      <c r="C192" s="101" t="str">
        <f>IF(споживання!E202="","",споживання!E202)</f>
        <v/>
      </c>
      <c r="D192" s="101" t="str">
        <f>IF(C192="","",VLOOKUP('перелік будівель'!C192,'еталонні значення'!$B$66:$D$81,2,FALSE))</f>
        <v/>
      </c>
      <c r="E192" s="99" t="str">
        <f t="shared" si="32"/>
        <v/>
      </c>
      <c r="F192" s="101" t="str">
        <f>IF(споживання!H202="","",споживання!H202)</f>
        <v/>
      </c>
      <c r="G192" s="101" t="str">
        <f>IF(F192="","",VLOOKUP('перелік будівель'!C200,'еталонні значення'!$B$66:$D$105,3,FALSE))</f>
        <v/>
      </c>
      <c r="H192" s="99" t="str">
        <f t="shared" si="28"/>
        <v/>
      </c>
      <c r="I192" s="15"/>
      <c r="J192" s="72" t="e">
        <f t="shared" si="29"/>
        <v>#VALUE!</v>
      </c>
      <c r="K192" s="72" t="e">
        <f t="shared" si="30"/>
        <v>#VALUE!</v>
      </c>
    </row>
    <row r="193" spans="1:11">
      <c r="A193" s="97" t="str">
        <f>IF('перелік будівель'!A193="","",'перелік будівель'!A193)</f>
        <v/>
      </c>
      <c r="B193" s="98" t="str">
        <f>IF('перелік будівель'!B193="","",'перелік будівель'!B193)</f>
        <v/>
      </c>
      <c r="C193" s="101" t="str">
        <f>IF(споживання!E194="","",споживання!E194)</f>
        <v/>
      </c>
      <c r="D193" s="101" t="str">
        <f>IF(C193="","",VLOOKUP('перелік будівель'!C193,'еталонні значення'!$B$66:$D$81,2,FALSE))</f>
        <v/>
      </c>
      <c r="E193" s="99" t="str">
        <f t="shared" ref="E193:E198" si="33">IF(D193="","",(C193/D193)-1)</f>
        <v/>
      </c>
      <c r="F193" s="101" t="str">
        <f>IF(споживання!H194="","",споживання!H194)</f>
        <v/>
      </c>
      <c r="G193" s="101" t="str">
        <f>IF(F193="","",VLOOKUP('перелік будівель'!C193,'еталонні значення'!$B$66:$D$105,3,FALSE))</f>
        <v/>
      </c>
      <c r="H193" s="99" t="str">
        <f t="shared" si="28"/>
        <v/>
      </c>
      <c r="I193" s="15"/>
      <c r="J193" s="72" t="e">
        <f t="shared" si="29"/>
        <v>#VALUE!</v>
      </c>
      <c r="K193" s="72" t="e">
        <f t="shared" si="30"/>
        <v>#VALUE!</v>
      </c>
    </row>
    <row r="194" spans="1:11">
      <c r="A194" s="97" t="str">
        <f>IF('перелік будівель'!A194="","",'перелік будівель'!A194)</f>
        <v/>
      </c>
      <c r="B194" s="98" t="str">
        <f>IF('перелік будівель'!B194="","",'перелік будівель'!B194)</f>
        <v/>
      </c>
      <c r="C194" s="101" t="str">
        <f>IF(споживання!E195="","",споживання!E195)</f>
        <v/>
      </c>
      <c r="D194" s="101" t="str">
        <f>IF(C194="","",VLOOKUP('перелік будівель'!C194,'еталонні значення'!$B$66:$D$81,2,FALSE))</f>
        <v/>
      </c>
      <c r="E194" s="99" t="str">
        <f t="shared" si="33"/>
        <v/>
      </c>
      <c r="F194" s="101" t="str">
        <f>IF(споживання!H195="","",споживання!H195)</f>
        <v/>
      </c>
      <c r="G194" s="101" t="str">
        <f>IF(F194="","",VLOOKUP('перелік будівель'!C194,'еталонні значення'!$B$66:$D$105,3,FALSE))</f>
        <v/>
      </c>
      <c r="H194" s="99" t="str">
        <f t="shared" si="28"/>
        <v/>
      </c>
      <c r="I194" s="15"/>
      <c r="J194" s="72" t="e">
        <f t="shared" si="29"/>
        <v>#VALUE!</v>
      </c>
      <c r="K194" s="72" t="e">
        <f t="shared" si="30"/>
        <v>#VALUE!</v>
      </c>
    </row>
    <row r="195" spans="1:11">
      <c r="A195" s="97" t="str">
        <f>IF('перелік будівель'!A195="","",'перелік будівель'!A195)</f>
        <v/>
      </c>
      <c r="B195" s="98" t="str">
        <f>IF('перелік будівель'!B195="","",'перелік будівель'!B195)</f>
        <v/>
      </c>
      <c r="C195" s="101" t="str">
        <f>IF(споживання!E196="","",споживання!E196)</f>
        <v/>
      </c>
      <c r="D195" s="101" t="str">
        <f>IF(C195="","",VLOOKUP('перелік будівель'!C195,'еталонні значення'!$B$66:$D$81,2,FALSE))</f>
        <v/>
      </c>
      <c r="E195" s="99" t="str">
        <f t="shared" si="33"/>
        <v/>
      </c>
      <c r="F195" s="101" t="str">
        <f>IF(споживання!H196="","",споживання!H196)</f>
        <v/>
      </c>
      <c r="G195" s="101" t="str">
        <f>IF(F195="","",VLOOKUP('перелік будівель'!C195,'еталонні значення'!$B$66:$D$105,3,FALSE))</f>
        <v/>
      </c>
      <c r="H195" s="99" t="str">
        <f t="shared" si="28"/>
        <v/>
      </c>
      <c r="I195" s="15"/>
      <c r="J195" s="72" t="e">
        <f t="shared" si="29"/>
        <v>#VALUE!</v>
      </c>
      <c r="K195" s="72" t="e">
        <f t="shared" si="30"/>
        <v>#VALUE!</v>
      </c>
    </row>
    <row r="196" spans="1:11">
      <c r="A196" s="97" t="str">
        <f>IF('перелік будівель'!A196="","",'перелік будівель'!A196)</f>
        <v/>
      </c>
      <c r="B196" s="98" t="str">
        <f>IF('перелік будівель'!B196="","",'перелік будівель'!B196)</f>
        <v/>
      </c>
      <c r="C196" s="101" t="str">
        <f>IF(споживання!E197="","",споживання!E197)</f>
        <v/>
      </c>
      <c r="D196" s="101" t="str">
        <f>IF(C196="","",VLOOKUP('перелік будівель'!C196,'еталонні значення'!$B$66:$D$81,2,FALSE))</f>
        <v/>
      </c>
      <c r="E196" s="99" t="str">
        <f t="shared" si="33"/>
        <v/>
      </c>
      <c r="F196" s="101" t="str">
        <f>IF(споживання!H197="","",споживання!H197)</f>
        <v/>
      </c>
      <c r="G196" s="101" t="str">
        <f>IF(F196="","",VLOOKUP('перелік будівель'!C196,'еталонні значення'!$B$66:$D$105,3,FALSE))</f>
        <v/>
      </c>
      <c r="H196" s="99" t="str">
        <f t="shared" si="28"/>
        <v/>
      </c>
      <c r="I196" s="15"/>
      <c r="J196" s="72" t="e">
        <f t="shared" si="29"/>
        <v>#VALUE!</v>
      </c>
      <c r="K196" s="72" t="e">
        <f t="shared" si="30"/>
        <v>#VALUE!</v>
      </c>
    </row>
    <row r="197" spans="1:11">
      <c r="A197" s="97" t="str">
        <f>IF('перелік будівель'!A197="","",'перелік будівель'!A197)</f>
        <v/>
      </c>
      <c r="B197" s="98" t="str">
        <f>IF('перелік будівель'!B197="","",'перелік будівель'!B197)</f>
        <v/>
      </c>
      <c r="C197" s="101" t="str">
        <f>IF(споживання!E198="","",споживання!E198)</f>
        <v/>
      </c>
      <c r="D197" s="101" t="str">
        <f>IF(C197="","",VLOOKUP('перелік будівель'!C197,'еталонні значення'!$B$66:$D$81,2,FALSE))</f>
        <v/>
      </c>
      <c r="E197" s="99" t="str">
        <f t="shared" si="33"/>
        <v/>
      </c>
      <c r="F197" s="101" t="str">
        <f>IF(споживання!H198="","",споживання!H198)</f>
        <v/>
      </c>
      <c r="G197" s="101" t="str">
        <f>IF(F197="","",VLOOKUP('перелік будівель'!C197,'еталонні значення'!$B$66:$D$105,3,FALSE))</f>
        <v/>
      </c>
      <c r="H197" s="99" t="str">
        <f t="shared" si="28"/>
        <v/>
      </c>
      <c r="I197" s="15"/>
      <c r="J197" s="72" t="e">
        <f t="shared" si="29"/>
        <v>#VALUE!</v>
      </c>
      <c r="K197" s="72" t="e">
        <f t="shared" si="30"/>
        <v>#VALUE!</v>
      </c>
    </row>
    <row r="198" spans="1:11">
      <c r="A198" s="97" t="str">
        <f>IF('перелік будівель'!A198="","",'перелік будівель'!A198)</f>
        <v/>
      </c>
      <c r="B198" s="98" t="str">
        <f>IF('перелік будівель'!B198="","",'перелік будівель'!B198)</f>
        <v/>
      </c>
      <c r="C198" s="101" t="str">
        <f>IF(споживання!E199="","",споживання!E199)</f>
        <v/>
      </c>
      <c r="D198" s="101" t="str">
        <f>IF(C198="","",VLOOKUP('перелік будівель'!C198,'еталонні значення'!$B$66:$D$81,2,FALSE))</f>
        <v/>
      </c>
      <c r="E198" s="99" t="str">
        <f t="shared" si="33"/>
        <v/>
      </c>
      <c r="F198" s="101" t="str">
        <f>IF(споживання!H199="","",споживання!H199)</f>
        <v/>
      </c>
      <c r="G198" s="101" t="str">
        <f>IF(F198="","",VLOOKUP('перелік будівель'!C198,'еталонні значення'!$B$66:$D$105,3,FALSE))</f>
        <v/>
      </c>
      <c r="H198" s="99" t="str">
        <f t="shared" si="28"/>
        <v/>
      </c>
      <c r="I198" s="15"/>
      <c r="J198" s="72" t="e">
        <f t="shared" si="29"/>
        <v>#VALUE!</v>
      </c>
      <c r="K198" s="72" t="e">
        <f t="shared" si="30"/>
        <v>#VALUE!</v>
      </c>
    </row>
    <row r="199" spans="1:11">
      <c r="A199" s="97" t="str">
        <f>IF('перелік будівель'!A207="","",'перелік будівель'!A207)</f>
        <v/>
      </c>
      <c r="B199" s="98" t="str">
        <f>IF('перелік будівель'!B207="","",'перелік будівель'!B207)</f>
        <v/>
      </c>
      <c r="C199" s="101" t="str">
        <f>IF(споживання!E209="","",споживання!E209)</f>
        <v/>
      </c>
      <c r="D199" s="101" t="str">
        <f>IF(C199="","",VLOOKUP('перелік будівель'!C199,'еталонні значення'!$B$66:$D$81,2,FALSE))</f>
        <v/>
      </c>
      <c r="E199" s="99" t="str">
        <f t="shared" ref="E199:E200" si="34">IF(D199="","",C199/D199-1)</f>
        <v/>
      </c>
      <c r="F199" s="101" t="str">
        <f>IF(споживання!H209="","",споживання!H209)</f>
        <v/>
      </c>
      <c r="G199" s="101" t="str">
        <f>IF(F199="","",VLOOKUP('перелік будівель'!C207,'еталонні значення'!$B$66:$D$105,3,FALSE))</f>
        <v/>
      </c>
      <c r="H199" s="99" t="str">
        <f t="shared" si="28"/>
        <v/>
      </c>
      <c r="I199" s="15"/>
      <c r="J199" s="72" t="e">
        <f t="shared" si="29"/>
        <v>#VALUE!</v>
      </c>
      <c r="K199" s="72" t="e">
        <f t="shared" si="30"/>
        <v>#VALUE!</v>
      </c>
    </row>
    <row r="200" spans="1:11">
      <c r="A200" s="97" t="str">
        <f>IF('перелік будівель'!A208="","",'перелік будівель'!A208)</f>
        <v/>
      </c>
      <c r="B200" s="98" t="str">
        <f>IF('перелік будівель'!B208="","",'перелік будівель'!B208)</f>
        <v/>
      </c>
      <c r="C200" s="101" t="str">
        <f>IF(споживання!E210="","",споживання!E210)</f>
        <v/>
      </c>
      <c r="D200" s="101" t="str">
        <f>IF(C200="","",VLOOKUP('перелік будівель'!C200,'еталонні значення'!$B$66:$D$81,2,FALSE))</f>
        <v/>
      </c>
      <c r="E200" s="99" t="str">
        <f t="shared" si="34"/>
        <v/>
      </c>
      <c r="F200" s="101" t="str">
        <f>IF(споживання!H210="","",споживання!H210)</f>
        <v/>
      </c>
      <c r="G200" s="101" t="str">
        <f>IF(F200="","",VLOOKUP('перелік будівель'!C208,'еталонні значення'!$B$66:$D$105,3,FALSE))</f>
        <v/>
      </c>
      <c r="H200" s="99" t="str">
        <f t="shared" si="28"/>
        <v/>
      </c>
      <c r="I200" s="15"/>
      <c r="J200" s="72" t="e">
        <f t="shared" si="29"/>
        <v>#VALUE!</v>
      </c>
      <c r="K200" s="72" t="e">
        <f t="shared" si="30"/>
        <v>#VALUE!</v>
      </c>
    </row>
    <row r="201" spans="1:11">
      <c r="A201" s="97" t="str">
        <f>IF('перелік будівель'!A201="","",'перелік будівель'!A201)</f>
        <v/>
      </c>
      <c r="B201" s="98" t="str">
        <f>IF('перелік будівель'!B201="","",'перелік будівель'!B201)</f>
        <v/>
      </c>
      <c r="C201" s="101" t="str">
        <f>IF(споживання!E202="","",споживання!E202)</f>
        <v/>
      </c>
      <c r="D201" s="101" t="str">
        <f>IF(C201="","",VLOOKUP('перелік будівель'!C201,'еталонні значення'!$B$66:$D$81,2,FALSE))</f>
        <v/>
      </c>
      <c r="E201" s="99" t="str">
        <f t="shared" ref="E201:E206" si="35">IF(D201="","",(C201/D201)-1)</f>
        <v/>
      </c>
      <c r="F201" s="101" t="str">
        <f>IF(споживання!H202="","",споживання!H202)</f>
        <v/>
      </c>
      <c r="G201" s="101" t="str">
        <f>IF(F201="","",VLOOKUP('перелік будівель'!C201,'еталонні значення'!$B$66:$D$105,3,FALSE))</f>
        <v/>
      </c>
      <c r="H201" s="99" t="str">
        <f t="shared" si="28"/>
        <v/>
      </c>
      <c r="I201" s="15"/>
      <c r="J201" s="72" t="e">
        <f t="shared" si="29"/>
        <v>#VALUE!</v>
      </c>
      <c r="K201" s="72" t="e">
        <f t="shared" si="30"/>
        <v>#VALUE!</v>
      </c>
    </row>
    <row r="202" spans="1:11">
      <c r="A202" s="97" t="str">
        <f>IF('перелік будівель'!A202="","",'перелік будівель'!A202)</f>
        <v/>
      </c>
      <c r="B202" s="98" t="str">
        <f>IF('перелік будівель'!B202="","",'перелік будівель'!B202)</f>
        <v/>
      </c>
      <c r="C202" s="101" t="str">
        <f>IF(споживання!E203="","",споживання!E203)</f>
        <v/>
      </c>
      <c r="D202" s="101" t="str">
        <f>IF(C202="","",VLOOKUP('перелік будівель'!C202,'еталонні значення'!$B$66:$D$81,2,FALSE))</f>
        <v/>
      </c>
      <c r="E202" s="99" t="str">
        <f t="shared" si="35"/>
        <v/>
      </c>
      <c r="F202" s="101" t="str">
        <f>IF(споживання!H203="","",споживання!H203)</f>
        <v/>
      </c>
      <c r="G202" s="101" t="str">
        <f>IF(F202="","",VLOOKUP('перелік будівель'!C202,'еталонні значення'!$B$66:$D$105,3,FALSE))</f>
        <v/>
      </c>
      <c r="H202" s="99" t="str">
        <f t="shared" si="28"/>
        <v/>
      </c>
      <c r="I202" s="15"/>
      <c r="J202" s="72" t="e">
        <f t="shared" si="29"/>
        <v>#VALUE!</v>
      </c>
      <c r="K202" s="72" t="e">
        <f t="shared" si="30"/>
        <v>#VALUE!</v>
      </c>
    </row>
    <row r="203" spans="1:11">
      <c r="A203" s="97" t="str">
        <f>IF('перелік будівель'!A203="","",'перелік будівель'!A203)</f>
        <v/>
      </c>
      <c r="B203" s="98" t="str">
        <f>IF('перелік будівель'!B203="","",'перелік будівель'!B203)</f>
        <v/>
      </c>
      <c r="C203" s="101" t="str">
        <f>IF(споживання!E204="","",споживання!E204)</f>
        <v/>
      </c>
      <c r="D203" s="101" t="str">
        <f>IF(C203="","",VLOOKUP('перелік будівель'!C203,'еталонні значення'!$B$66:$D$81,2,FALSE))</f>
        <v/>
      </c>
      <c r="E203" s="99" t="str">
        <f t="shared" si="35"/>
        <v/>
      </c>
      <c r="F203" s="101" t="str">
        <f>IF(споживання!H204="","",споживання!H204)</f>
        <v/>
      </c>
      <c r="G203" s="101" t="str">
        <f>IF(F203="","",VLOOKUP('перелік будівель'!C203,'еталонні значення'!$B$66:$D$105,3,FALSE))</f>
        <v/>
      </c>
      <c r="H203" s="99" t="str">
        <f t="shared" si="28"/>
        <v/>
      </c>
      <c r="I203" s="15"/>
      <c r="J203" s="72" t="e">
        <f t="shared" si="29"/>
        <v>#VALUE!</v>
      </c>
      <c r="K203" s="72" t="e">
        <f t="shared" si="30"/>
        <v>#VALUE!</v>
      </c>
    </row>
    <row r="204" spans="1:11">
      <c r="A204" s="97" t="str">
        <f>IF('перелік будівель'!A204="","",'перелік будівель'!A204)</f>
        <v/>
      </c>
      <c r="B204" s="98" t="str">
        <f>IF('перелік будівель'!B204="","",'перелік будівель'!B204)</f>
        <v/>
      </c>
      <c r="C204" s="101" t="str">
        <f>IF(споживання!E205="","",споживання!E205)</f>
        <v/>
      </c>
      <c r="D204" s="101" t="str">
        <f>IF(C204="","",VLOOKUP('перелік будівель'!C204,'еталонні значення'!$B$66:$D$81,2,FALSE))</f>
        <v/>
      </c>
      <c r="E204" s="99" t="str">
        <f t="shared" si="35"/>
        <v/>
      </c>
      <c r="F204" s="101" t="str">
        <f>IF(споживання!H205="","",споживання!H205)</f>
        <v/>
      </c>
      <c r="G204" s="101" t="str">
        <f>IF(F204="","",VLOOKUP('перелік будівель'!C204,'еталонні значення'!$B$66:$D$105,3,FALSE))</f>
        <v/>
      </c>
      <c r="H204" s="99" t="str">
        <f t="shared" si="28"/>
        <v/>
      </c>
      <c r="I204" s="15"/>
      <c r="J204" s="72" t="e">
        <f t="shared" si="29"/>
        <v>#VALUE!</v>
      </c>
      <c r="K204" s="72" t="e">
        <f t="shared" si="30"/>
        <v>#VALUE!</v>
      </c>
    </row>
    <row r="205" spans="1:11">
      <c r="A205" s="97" t="str">
        <f>IF('перелік будівель'!A205="","",'перелік будівель'!A205)</f>
        <v/>
      </c>
      <c r="B205" s="98" t="str">
        <f>IF('перелік будівель'!B205="","",'перелік будівель'!B205)</f>
        <v/>
      </c>
      <c r="C205" s="101" t="str">
        <f>IF(споживання!E206="","",споживання!E206)</f>
        <v/>
      </c>
      <c r="D205" s="101" t="str">
        <f>IF(C205="","",VLOOKUP('перелік будівель'!C205,'еталонні значення'!$B$66:$D$81,2,FALSE))</f>
        <v/>
      </c>
      <c r="E205" s="99" t="str">
        <f t="shared" si="35"/>
        <v/>
      </c>
      <c r="F205" s="101" t="str">
        <f>IF(споживання!H206="","",споживання!H206)</f>
        <v/>
      </c>
      <c r="G205" s="101" t="str">
        <f>IF(F205="","",VLOOKUP('перелік будівель'!C205,'еталонні значення'!$B$66:$D$105,3,FALSE))</f>
        <v/>
      </c>
      <c r="H205" s="99" t="str">
        <f t="shared" si="28"/>
        <v/>
      </c>
      <c r="I205" s="15"/>
      <c r="J205" s="72" t="e">
        <f t="shared" si="29"/>
        <v>#VALUE!</v>
      </c>
      <c r="K205" s="72" t="e">
        <f t="shared" si="30"/>
        <v>#VALUE!</v>
      </c>
    </row>
    <row r="206" spans="1:11">
      <c r="A206" s="97" t="str">
        <f>IF('перелік будівель'!A206="","",'перелік будівель'!A206)</f>
        <v/>
      </c>
      <c r="B206" s="98" t="str">
        <f>IF('перелік будівель'!B206="","",'перелік будівель'!B206)</f>
        <v/>
      </c>
      <c r="C206" s="101" t="str">
        <f>IF(споживання!E207="","",споживання!E207)</f>
        <v/>
      </c>
      <c r="D206" s="101" t="str">
        <f>IF(C206="","",VLOOKUP('перелік будівель'!C206,'еталонні значення'!$B$66:$D$81,2,FALSE))</f>
        <v/>
      </c>
      <c r="E206" s="99" t="str">
        <f t="shared" si="35"/>
        <v/>
      </c>
      <c r="F206" s="101" t="str">
        <f>IF(споживання!H207="","",споживання!H207)</f>
        <v/>
      </c>
      <c r="G206" s="101" t="str">
        <f>IF(F206="","",VLOOKUP('перелік будівель'!C206,'еталонні значення'!$B$66:$D$105,3,FALSE))</f>
        <v/>
      </c>
      <c r="H206" s="99" t="str">
        <f t="shared" si="28"/>
        <v/>
      </c>
      <c r="I206" s="15"/>
      <c r="J206" s="72" t="e">
        <f t="shared" si="29"/>
        <v>#VALUE!</v>
      </c>
      <c r="K206" s="72" t="e">
        <f t="shared" si="30"/>
        <v>#VALUE!</v>
      </c>
    </row>
    <row r="207" spans="1:11">
      <c r="A207" s="97" t="str">
        <f>IF('перелік будівель'!A215="","",'перелік будівель'!A215)</f>
        <v/>
      </c>
      <c r="B207" s="98" t="str">
        <f>IF('перелік будівель'!B215="","",'перелік будівель'!B215)</f>
        <v/>
      </c>
      <c r="C207" s="101" t="str">
        <f>IF(споживання!E217="","",споживання!E217)</f>
        <v/>
      </c>
      <c r="D207" s="101" t="str">
        <f>IF(C207="","",VLOOKUP('перелік будівель'!C207,'еталонні значення'!$B$66:$D$81,2,FALSE))</f>
        <v/>
      </c>
      <c r="E207" s="99" t="str">
        <f t="shared" ref="E207:E208" si="36">IF(D207="","",C207/D207-1)</f>
        <v/>
      </c>
      <c r="F207" s="101" t="str">
        <f>IF(споживання!H217="","",споживання!H217)</f>
        <v/>
      </c>
      <c r="G207" s="101" t="str">
        <f>IF(F207="","",VLOOKUP('перелік будівель'!C215,'еталонні значення'!$B$66:$D$105,3,FALSE))</f>
        <v/>
      </c>
      <c r="H207" s="99" t="str">
        <f t="shared" si="28"/>
        <v/>
      </c>
      <c r="I207" s="15"/>
      <c r="J207" s="72" t="e">
        <f t="shared" si="29"/>
        <v>#VALUE!</v>
      </c>
      <c r="K207" s="72" t="e">
        <f t="shared" si="30"/>
        <v>#VALUE!</v>
      </c>
    </row>
    <row r="208" spans="1:11">
      <c r="A208" s="97" t="str">
        <f>IF('перелік будівель'!A216="","",'перелік будівель'!A216)</f>
        <v/>
      </c>
      <c r="B208" s="98" t="str">
        <f>IF('перелік будівель'!B216="","",'перелік будівель'!B216)</f>
        <v/>
      </c>
      <c r="C208" s="101" t="str">
        <f>IF(споживання!E218="","",споживання!E218)</f>
        <v/>
      </c>
      <c r="D208" s="101" t="str">
        <f>IF(C208="","",VLOOKUP('перелік будівель'!C208,'еталонні значення'!$B$66:$D$81,2,FALSE))</f>
        <v/>
      </c>
      <c r="E208" s="99" t="str">
        <f t="shared" si="36"/>
        <v/>
      </c>
      <c r="F208" s="101" t="str">
        <f>IF(споживання!H218="","",споживання!H218)</f>
        <v/>
      </c>
      <c r="G208" s="101" t="str">
        <f>IF(F208="","",VLOOKUP('перелік будівель'!C216,'еталонні значення'!$B$66:$D$105,3,FALSE))</f>
        <v/>
      </c>
      <c r="H208" s="99" t="str">
        <f t="shared" si="28"/>
        <v/>
      </c>
      <c r="I208" s="15"/>
      <c r="J208" s="72" t="e">
        <f t="shared" si="29"/>
        <v>#VALUE!</v>
      </c>
      <c r="K208" s="72" t="e">
        <f t="shared" si="30"/>
        <v>#VALUE!</v>
      </c>
    </row>
    <row r="209" spans="1:11">
      <c r="A209" s="97" t="str">
        <f>IF('перелік будівель'!A209="","",'перелік будівель'!A209)</f>
        <v/>
      </c>
      <c r="B209" s="98" t="str">
        <f>IF('перелік будівель'!B209="","",'перелік будівель'!B209)</f>
        <v/>
      </c>
      <c r="C209" s="101" t="str">
        <f>IF(споживання!E210="","",споживання!E210)</f>
        <v/>
      </c>
      <c r="D209" s="101" t="str">
        <f>IF(C209="","",VLOOKUP('перелік будівель'!C209,'еталонні значення'!$B$66:$D$81,2,FALSE))</f>
        <v/>
      </c>
      <c r="E209" s="99" t="str">
        <f t="shared" ref="E209:E214" si="37">IF(D209="","",(C209/D209)-1)</f>
        <v/>
      </c>
      <c r="F209" s="101" t="str">
        <f>IF(споживання!H210="","",споживання!H210)</f>
        <v/>
      </c>
      <c r="G209" s="101" t="str">
        <f>IF(F209="","",VLOOKUP('перелік будівель'!C209,'еталонні значення'!$B$66:$D$105,3,FALSE))</f>
        <v/>
      </c>
      <c r="H209" s="99" t="str">
        <f t="shared" si="28"/>
        <v/>
      </c>
      <c r="I209" s="15"/>
      <c r="J209" s="72" t="e">
        <f t="shared" si="29"/>
        <v>#VALUE!</v>
      </c>
      <c r="K209" s="72" t="e">
        <f t="shared" si="30"/>
        <v>#VALUE!</v>
      </c>
    </row>
    <row r="210" spans="1:11">
      <c r="A210" s="97" t="str">
        <f>IF('перелік будівель'!A210="","",'перелік будівель'!A210)</f>
        <v/>
      </c>
      <c r="B210" s="98" t="str">
        <f>IF('перелік будівель'!B210="","",'перелік будівель'!B210)</f>
        <v/>
      </c>
      <c r="C210" s="101" t="str">
        <f>IF(споживання!E211="","",споживання!E211)</f>
        <v/>
      </c>
      <c r="D210" s="101" t="str">
        <f>IF(C210="","",VLOOKUP('перелік будівель'!C210,'еталонні значення'!$B$66:$D$81,2,FALSE))</f>
        <v/>
      </c>
      <c r="E210" s="99" t="str">
        <f t="shared" si="37"/>
        <v/>
      </c>
      <c r="F210" s="101" t="str">
        <f>IF(споживання!H211="","",споживання!H211)</f>
        <v/>
      </c>
      <c r="G210" s="101" t="str">
        <f>IF(F210="","",VLOOKUP('перелік будівель'!C210,'еталонні значення'!$B$66:$D$105,3,FALSE))</f>
        <v/>
      </c>
      <c r="H210" s="99" t="str">
        <f t="shared" si="28"/>
        <v/>
      </c>
      <c r="I210" s="15"/>
      <c r="J210" s="72" t="e">
        <f t="shared" si="29"/>
        <v>#VALUE!</v>
      </c>
      <c r="K210" s="72" t="e">
        <f t="shared" si="30"/>
        <v>#VALUE!</v>
      </c>
    </row>
    <row r="211" spans="1:11">
      <c r="A211" s="97" t="str">
        <f>IF('перелік будівель'!A211="","",'перелік будівель'!A211)</f>
        <v/>
      </c>
      <c r="B211" s="98" t="str">
        <f>IF('перелік будівель'!B211="","",'перелік будівель'!B211)</f>
        <v/>
      </c>
      <c r="C211" s="101" t="str">
        <f>IF(споживання!E212="","",споживання!E212)</f>
        <v/>
      </c>
      <c r="D211" s="101" t="str">
        <f>IF(C211="","",VLOOKUP('перелік будівель'!C211,'еталонні значення'!$B$66:$D$81,2,FALSE))</f>
        <v/>
      </c>
      <c r="E211" s="99" t="str">
        <f t="shared" si="37"/>
        <v/>
      </c>
      <c r="F211" s="101" t="str">
        <f>IF(споживання!H212="","",споживання!H212)</f>
        <v/>
      </c>
      <c r="G211" s="101" t="str">
        <f>IF(F211="","",VLOOKUP('перелік будівель'!C211,'еталонні значення'!$B$66:$D$105,3,FALSE))</f>
        <v/>
      </c>
      <c r="H211" s="99" t="str">
        <f t="shared" si="28"/>
        <v/>
      </c>
      <c r="I211" s="15"/>
      <c r="J211" s="72" t="e">
        <f t="shared" si="29"/>
        <v>#VALUE!</v>
      </c>
      <c r="K211" s="72" t="e">
        <f t="shared" si="30"/>
        <v>#VALUE!</v>
      </c>
    </row>
    <row r="212" spans="1:11">
      <c r="A212" s="97" t="str">
        <f>IF('перелік будівель'!A212="","",'перелік будівель'!A212)</f>
        <v/>
      </c>
      <c r="B212" s="98" t="str">
        <f>IF('перелік будівель'!B212="","",'перелік будівель'!B212)</f>
        <v/>
      </c>
      <c r="C212" s="101" t="str">
        <f>IF(споживання!E213="","",споживання!E213)</f>
        <v/>
      </c>
      <c r="D212" s="101" t="str">
        <f>IF(C212="","",VLOOKUP('перелік будівель'!C212,'еталонні значення'!$B$66:$D$81,2,FALSE))</f>
        <v/>
      </c>
      <c r="E212" s="99" t="str">
        <f t="shared" si="37"/>
        <v/>
      </c>
      <c r="F212" s="101" t="str">
        <f>IF(споживання!H213="","",споживання!H213)</f>
        <v/>
      </c>
      <c r="G212" s="101" t="str">
        <f>IF(F212="","",VLOOKUP('перелік будівель'!C212,'еталонні значення'!$B$66:$D$105,3,FALSE))</f>
        <v/>
      </c>
      <c r="H212" s="99" t="str">
        <f t="shared" si="28"/>
        <v/>
      </c>
      <c r="I212" s="15"/>
      <c r="J212" s="72" t="e">
        <f t="shared" si="29"/>
        <v>#VALUE!</v>
      </c>
      <c r="K212" s="72" t="e">
        <f t="shared" si="30"/>
        <v>#VALUE!</v>
      </c>
    </row>
    <row r="213" spans="1:11">
      <c r="A213" s="97" t="str">
        <f>IF('перелік будівель'!A213="","",'перелік будівель'!A213)</f>
        <v/>
      </c>
      <c r="B213" s="98" t="str">
        <f>IF('перелік будівель'!B213="","",'перелік будівель'!B213)</f>
        <v/>
      </c>
      <c r="C213" s="101" t="str">
        <f>IF(споживання!E214="","",споживання!E214)</f>
        <v/>
      </c>
      <c r="D213" s="101" t="str">
        <f>IF(C213="","",VLOOKUP('перелік будівель'!C213,'еталонні значення'!$B$66:$D$81,2,FALSE))</f>
        <v/>
      </c>
      <c r="E213" s="99" t="str">
        <f t="shared" si="37"/>
        <v/>
      </c>
      <c r="F213" s="101" t="str">
        <f>IF(споживання!H214="","",споживання!H214)</f>
        <v/>
      </c>
      <c r="G213" s="101" t="str">
        <f>IF(F213="","",VLOOKUP('перелік будівель'!C213,'еталонні значення'!$B$66:$D$105,3,FALSE))</f>
        <v/>
      </c>
      <c r="H213" s="99" t="str">
        <f t="shared" si="28"/>
        <v/>
      </c>
      <c r="I213" s="15"/>
      <c r="J213" s="72" t="e">
        <f t="shared" si="29"/>
        <v>#VALUE!</v>
      </c>
      <c r="K213" s="72" t="e">
        <f t="shared" si="30"/>
        <v>#VALUE!</v>
      </c>
    </row>
    <row r="214" spans="1:11">
      <c r="A214" s="97" t="str">
        <f>IF('перелік будівель'!A214="","",'перелік будівель'!A214)</f>
        <v/>
      </c>
      <c r="B214" s="98" t="str">
        <f>IF('перелік будівель'!B214="","",'перелік будівель'!B214)</f>
        <v/>
      </c>
      <c r="C214" s="101" t="str">
        <f>IF(споживання!E215="","",споживання!E215)</f>
        <v/>
      </c>
      <c r="D214" s="101" t="str">
        <f>IF(C214="","",VLOOKUP('перелік будівель'!C214,'еталонні значення'!$B$66:$D$81,2,FALSE))</f>
        <v/>
      </c>
      <c r="E214" s="99" t="str">
        <f t="shared" si="37"/>
        <v/>
      </c>
      <c r="F214" s="101" t="str">
        <f>IF(споживання!H215="","",споживання!H215)</f>
        <v/>
      </c>
      <c r="G214" s="101" t="str">
        <f>IF(F214="","",VLOOKUP('перелік будівель'!C214,'еталонні значення'!$B$66:$D$105,3,FALSE))</f>
        <v/>
      </c>
      <c r="H214" s="99" t="str">
        <f t="shared" si="28"/>
        <v/>
      </c>
      <c r="I214" s="15"/>
      <c r="J214" s="72" t="e">
        <f t="shared" si="29"/>
        <v>#VALUE!</v>
      </c>
      <c r="K214" s="72" t="e">
        <f t="shared" si="30"/>
        <v>#VALUE!</v>
      </c>
    </row>
    <row r="215" spans="1:11">
      <c r="A215" s="97" t="str">
        <f>IF('перелік будівель'!A223="","",'перелік будівель'!A223)</f>
        <v/>
      </c>
      <c r="B215" s="98" t="str">
        <f>IF('перелік будівель'!B223="","",'перелік будівель'!B223)</f>
        <v/>
      </c>
      <c r="C215" s="101" t="str">
        <f>IF(споживання!E225="","",споживання!E225)</f>
        <v/>
      </c>
      <c r="D215" s="101" t="str">
        <f>IF(C215="","",VLOOKUP('перелік будівель'!C215,'еталонні значення'!$B$66:$D$81,2,FALSE))</f>
        <v/>
      </c>
      <c r="E215" s="99" t="str">
        <f t="shared" ref="E215:E216" si="38">IF(D215="","",C215/D215-1)</f>
        <v/>
      </c>
      <c r="F215" s="101" t="str">
        <f>IF(споживання!H225="","",споживання!H225)</f>
        <v/>
      </c>
      <c r="G215" s="101" t="str">
        <f>IF(F215="","",VLOOKUP('перелік будівель'!C223,'еталонні значення'!$B$66:$D$105,3,FALSE))</f>
        <v/>
      </c>
      <c r="H215" s="99" t="str">
        <f t="shared" si="28"/>
        <v/>
      </c>
      <c r="I215" s="15"/>
      <c r="J215" s="72" t="e">
        <f t="shared" si="29"/>
        <v>#VALUE!</v>
      </c>
      <c r="K215" s="72" t="e">
        <f t="shared" si="30"/>
        <v>#VALUE!</v>
      </c>
    </row>
    <row r="216" spans="1:11">
      <c r="A216" s="97" t="str">
        <f>IF('перелік будівель'!A224="","",'перелік будівель'!A224)</f>
        <v/>
      </c>
      <c r="B216" s="98" t="str">
        <f>IF('перелік будівель'!B224="","",'перелік будівель'!B224)</f>
        <v/>
      </c>
      <c r="C216" s="101" t="str">
        <f>IF(споживання!E226="","",споживання!E226)</f>
        <v/>
      </c>
      <c r="D216" s="101" t="str">
        <f>IF(C216="","",VLOOKUP('перелік будівель'!C216,'еталонні значення'!$B$66:$D$81,2,FALSE))</f>
        <v/>
      </c>
      <c r="E216" s="99" t="str">
        <f t="shared" si="38"/>
        <v/>
      </c>
      <c r="F216" s="101" t="str">
        <f>IF(споживання!H226="","",споживання!H226)</f>
        <v/>
      </c>
      <c r="G216" s="101" t="str">
        <f>IF(F216="","",VLOOKUP('перелік будівель'!C224,'еталонні значення'!$B$66:$D$105,3,FALSE))</f>
        <v/>
      </c>
      <c r="H216" s="99" t="str">
        <f t="shared" si="28"/>
        <v/>
      </c>
      <c r="I216" s="15"/>
      <c r="J216" s="72" t="e">
        <f t="shared" si="29"/>
        <v>#VALUE!</v>
      </c>
      <c r="K216" s="72" t="e">
        <f t="shared" si="30"/>
        <v>#VALUE!</v>
      </c>
    </row>
    <row r="217" spans="1:11">
      <c r="A217" s="97" t="str">
        <f>IF('перелік будівель'!A217="","",'перелік будівель'!A217)</f>
        <v/>
      </c>
      <c r="B217" s="98" t="str">
        <f>IF('перелік будівель'!B217="","",'перелік будівель'!B217)</f>
        <v/>
      </c>
      <c r="C217" s="101" t="str">
        <f>IF(споживання!E218="","",споживання!E218)</f>
        <v/>
      </c>
      <c r="D217" s="101" t="str">
        <f>IF(C217="","",VLOOKUP('перелік будівель'!C217,'еталонні значення'!$B$66:$D$81,2,FALSE))</f>
        <v/>
      </c>
      <c r="E217" s="99" t="str">
        <f t="shared" ref="E217:E222" si="39">IF(D217="","",(C217/D217)-1)</f>
        <v/>
      </c>
      <c r="F217" s="101" t="str">
        <f>IF(споживання!H218="","",споживання!H218)</f>
        <v/>
      </c>
      <c r="G217" s="101" t="str">
        <f>IF(F217="","",VLOOKUP('перелік будівель'!C217,'еталонні значення'!$B$66:$D$105,3,FALSE))</f>
        <v/>
      </c>
      <c r="H217" s="99" t="str">
        <f t="shared" si="28"/>
        <v/>
      </c>
      <c r="I217" s="15"/>
      <c r="J217" s="72" t="e">
        <f t="shared" si="29"/>
        <v>#VALUE!</v>
      </c>
      <c r="K217" s="72" t="e">
        <f t="shared" si="30"/>
        <v>#VALUE!</v>
      </c>
    </row>
    <row r="218" spans="1:11">
      <c r="A218" s="97" t="str">
        <f>IF('перелік будівель'!A218="","",'перелік будівель'!A218)</f>
        <v/>
      </c>
      <c r="B218" s="98" t="str">
        <f>IF('перелік будівель'!B218="","",'перелік будівель'!B218)</f>
        <v/>
      </c>
      <c r="C218" s="101" t="str">
        <f>IF(споживання!E219="","",споживання!E219)</f>
        <v/>
      </c>
      <c r="D218" s="101" t="str">
        <f>IF(C218="","",VLOOKUP('перелік будівель'!C218,'еталонні значення'!$B$66:$D$81,2,FALSE))</f>
        <v/>
      </c>
      <c r="E218" s="99" t="str">
        <f t="shared" si="39"/>
        <v/>
      </c>
      <c r="F218" s="101" t="str">
        <f>IF(споживання!H219="","",споживання!H219)</f>
        <v/>
      </c>
      <c r="G218" s="101" t="str">
        <f>IF(F218="","",VLOOKUP('перелік будівель'!C218,'еталонні значення'!$B$66:$D$105,3,FALSE))</f>
        <v/>
      </c>
      <c r="H218" s="99" t="str">
        <f t="shared" si="28"/>
        <v/>
      </c>
      <c r="I218" s="15"/>
      <c r="J218" s="72" t="e">
        <f t="shared" si="29"/>
        <v>#VALUE!</v>
      </c>
      <c r="K218" s="72" t="e">
        <f t="shared" si="30"/>
        <v>#VALUE!</v>
      </c>
    </row>
    <row r="219" spans="1:11">
      <c r="A219" s="97" t="str">
        <f>IF('перелік будівель'!A219="","",'перелік будівель'!A219)</f>
        <v/>
      </c>
      <c r="B219" s="98" t="str">
        <f>IF('перелік будівель'!B219="","",'перелік будівель'!B219)</f>
        <v/>
      </c>
      <c r="C219" s="101" t="str">
        <f>IF(споживання!E220="","",споживання!E220)</f>
        <v/>
      </c>
      <c r="D219" s="101" t="str">
        <f>IF(C219="","",VLOOKUP('перелік будівель'!C219,'еталонні значення'!$B$66:$D$81,2,FALSE))</f>
        <v/>
      </c>
      <c r="E219" s="99" t="str">
        <f t="shared" si="39"/>
        <v/>
      </c>
      <c r="F219" s="101" t="str">
        <f>IF(споживання!H220="","",споживання!H220)</f>
        <v/>
      </c>
      <c r="G219" s="101" t="str">
        <f>IF(F219="","",VLOOKUP('перелік будівель'!C219,'еталонні значення'!$B$66:$D$105,3,FALSE))</f>
        <v/>
      </c>
      <c r="H219" s="99" t="str">
        <f t="shared" si="28"/>
        <v/>
      </c>
      <c r="I219" s="15"/>
      <c r="J219" s="72" t="e">
        <f t="shared" si="29"/>
        <v>#VALUE!</v>
      </c>
      <c r="K219" s="72" t="e">
        <f t="shared" si="30"/>
        <v>#VALUE!</v>
      </c>
    </row>
    <row r="220" spans="1:11">
      <c r="A220" s="97" t="str">
        <f>IF('перелік будівель'!A220="","",'перелік будівель'!A220)</f>
        <v/>
      </c>
      <c r="B220" s="98" t="str">
        <f>IF('перелік будівель'!B220="","",'перелік будівель'!B220)</f>
        <v/>
      </c>
      <c r="C220" s="101" t="str">
        <f>IF(споживання!E221="","",споживання!E221)</f>
        <v/>
      </c>
      <c r="D220" s="101" t="str">
        <f>IF(C220="","",VLOOKUP('перелік будівель'!C220,'еталонні значення'!$B$66:$D$81,2,FALSE))</f>
        <v/>
      </c>
      <c r="E220" s="99" t="str">
        <f t="shared" si="39"/>
        <v/>
      </c>
      <c r="F220" s="101" t="str">
        <f>IF(споживання!H221="","",споживання!H221)</f>
        <v/>
      </c>
      <c r="G220" s="101" t="str">
        <f>IF(F220="","",VLOOKUP('перелік будівель'!C220,'еталонні значення'!$B$66:$D$105,3,FALSE))</f>
        <v/>
      </c>
      <c r="H220" s="99" t="str">
        <f t="shared" si="28"/>
        <v/>
      </c>
      <c r="I220" s="15"/>
      <c r="J220" s="72" t="e">
        <f t="shared" si="29"/>
        <v>#VALUE!</v>
      </c>
      <c r="K220" s="72" t="e">
        <f t="shared" si="30"/>
        <v>#VALUE!</v>
      </c>
    </row>
    <row r="221" spans="1:11">
      <c r="A221" s="97" t="str">
        <f>IF('перелік будівель'!A221="","",'перелік будівель'!A221)</f>
        <v/>
      </c>
      <c r="B221" s="98" t="str">
        <f>IF('перелік будівель'!B221="","",'перелік будівель'!B221)</f>
        <v/>
      </c>
      <c r="C221" s="101" t="str">
        <f>IF(споживання!E222="","",споживання!E222)</f>
        <v/>
      </c>
      <c r="D221" s="101" t="str">
        <f>IF(C221="","",VLOOKUP('перелік будівель'!C221,'еталонні значення'!$B$66:$D$81,2,FALSE))</f>
        <v/>
      </c>
      <c r="E221" s="99" t="str">
        <f t="shared" si="39"/>
        <v/>
      </c>
      <c r="F221" s="101" t="str">
        <f>IF(споживання!H222="","",споживання!H222)</f>
        <v/>
      </c>
      <c r="G221" s="101" t="str">
        <f>IF(F221="","",VLOOKUP('перелік будівель'!C221,'еталонні значення'!$B$66:$D$105,3,FALSE))</f>
        <v/>
      </c>
      <c r="H221" s="99" t="str">
        <f t="shared" si="28"/>
        <v/>
      </c>
      <c r="I221" s="15"/>
      <c r="J221" s="72" t="e">
        <f t="shared" si="29"/>
        <v>#VALUE!</v>
      </c>
      <c r="K221" s="72" t="e">
        <f t="shared" si="30"/>
        <v>#VALUE!</v>
      </c>
    </row>
    <row r="222" spans="1:11">
      <c r="A222" s="97" t="str">
        <f>IF('перелік будівель'!A222="","",'перелік будівель'!A222)</f>
        <v/>
      </c>
      <c r="B222" s="98" t="str">
        <f>IF('перелік будівель'!B222="","",'перелік будівель'!B222)</f>
        <v/>
      </c>
      <c r="C222" s="101" t="str">
        <f>IF(споживання!E223="","",споживання!E223)</f>
        <v/>
      </c>
      <c r="D222" s="101" t="str">
        <f>IF(C222="","",VLOOKUP('перелік будівель'!C222,'еталонні значення'!$B$66:$D$81,2,FALSE))</f>
        <v/>
      </c>
      <c r="E222" s="99" t="str">
        <f t="shared" si="39"/>
        <v/>
      </c>
      <c r="F222" s="101" t="str">
        <f>IF(споживання!H223="","",споживання!H223)</f>
        <v/>
      </c>
      <c r="G222" s="101" t="str">
        <f>IF(F222="","",VLOOKUP('перелік будівель'!C222,'еталонні значення'!$B$66:$D$105,3,FALSE))</f>
        <v/>
      </c>
      <c r="H222" s="99" t="str">
        <f t="shared" si="28"/>
        <v/>
      </c>
      <c r="I222" s="15"/>
      <c r="J222" s="72" t="e">
        <f t="shared" si="29"/>
        <v>#VALUE!</v>
      </c>
      <c r="K222" s="72" t="e">
        <f t="shared" si="30"/>
        <v>#VALUE!</v>
      </c>
    </row>
    <row r="223" spans="1:11">
      <c r="A223" s="97" t="str">
        <f>IF('перелік будівель'!A231="","",'перелік будівель'!A231)</f>
        <v/>
      </c>
      <c r="B223" s="98" t="str">
        <f>IF('перелік будівель'!B231="","",'перелік будівель'!B231)</f>
        <v/>
      </c>
      <c r="C223" s="101" t="str">
        <f>IF(споживання!E233="","",споживання!E233)</f>
        <v/>
      </c>
      <c r="D223" s="101" t="str">
        <f>IF(C223="","",VLOOKUP('перелік будівель'!C223,'еталонні значення'!$B$66:$D$81,2,FALSE))</f>
        <v/>
      </c>
      <c r="E223" s="99" t="str">
        <f t="shared" ref="E223:E224" si="40">IF(D223="","",C223/D223-1)</f>
        <v/>
      </c>
      <c r="F223" s="101" t="str">
        <f>IF(споживання!H233="","",споживання!H233)</f>
        <v/>
      </c>
      <c r="G223" s="101" t="str">
        <f>IF(F223="","",VLOOKUP('перелік будівель'!C231,'еталонні значення'!$B$66:$D$105,3,FALSE))</f>
        <v/>
      </c>
      <c r="H223" s="99" t="str">
        <f t="shared" si="28"/>
        <v/>
      </c>
      <c r="I223" s="15"/>
      <c r="J223" s="72" t="e">
        <f t="shared" si="29"/>
        <v>#VALUE!</v>
      </c>
      <c r="K223" s="72" t="e">
        <f t="shared" si="30"/>
        <v>#VALUE!</v>
      </c>
    </row>
    <row r="224" spans="1:11">
      <c r="A224" s="97" t="str">
        <f>IF('перелік будівель'!A232="","",'перелік будівель'!A232)</f>
        <v/>
      </c>
      <c r="B224" s="98" t="str">
        <f>IF('перелік будівель'!B232="","",'перелік будівель'!B232)</f>
        <v/>
      </c>
      <c r="C224" s="101" t="str">
        <f>IF(споживання!E234="","",споживання!E234)</f>
        <v/>
      </c>
      <c r="D224" s="101" t="str">
        <f>IF(C224="","",VLOOKUP('перелік будівель'!C224,'еталонні значення'!$B$66:$D$81,2,FALSE))</f>
        <v/>
      </c>
      <c r="E224" s="99" t="str">
        <f t="shared" si="40"/>
        <v/>
      </c>
      <c r="F224" s="101" t="str">
        <f>IF(споживання!H234="","",споживання!H234)</f>
        <v/>
      </c>
      <c r="G224" s="101" t="str">
        <f>IF(F224="","",VLOOKUP('перелік будівель'!C232,'еталонні значення'!$B$66:$D$105,3,FALSE))</f>
        <v/>
      </c>
      <c r="H224" s="99" t="str">
        <f t="shared" si="28"/>
        <v/>
      </c>
      <c r="I224" s="15"/>
      <c r="J224" s="72" t="e">
        <f t="shared" si="29"/>
        <v>#VALUE!</v>
      </c>
      <c r="K224" s="72" t="e">
        <f t="shared" si="30"/>
        <v>#VALUE!</v>
      </c>
    </row>
    <row r="225" spans="1:11">
      <c r="A225" s="97" t="str">
        <f>IF('перелік будівель'!A225="","",'перелік будівель'!A225)</f>
        <v/>
      </c>
      <c r="B225" s="98" t="str">
        <f>IF('перелік будівель'!B225="","",'перелік будівель'!B225)</f>
        <v/>
      </c>
      <c r="C225" s="101" t="str">
        <f>IF(споживання!E226="","",споживання!E226)</f>
        <v/>
      </c>
      <c r="D225" s="101" t="str">
        <f>IF(C225="","",VLOOKUP('перелік будівель'!C225,'еталонні значення'!$B$66:$D$81,2,FALSE))</f>
        <v/>
      </c>
      <c r="E225" s="99" t="str">
        <f t="shared" ref="E225:E230" si="41">IF(D225="","",(C225/D225)-1)</f>
        <v/>
      </c>
      <c r="F225" s="101" t="str">
        <f>IF(споживання!H226="","",споживання!H226)</f>
        <v/>
      </c>
      <c r="G225" s="101" t="str">
        <f>IF(F225="","",VLOOKUP('перелік будівель'!C225,'еталонні значення'!$B$66:$D$105,3,FALSE))</f>
        <v/>
      </c>
      <c r="H225" s="99" t="str">
        <f t="shared" si="28"/>
        <v/>
      </c>
      <c r="I225" s="15"/>
      <c r="J225" s="72" t="e">
        <f t="shared" si="29"/>
        <v>#VALUE!</v>
      </c>
      <c r="K225" s="72" t="e">
        <f t="shared" si="30"/>
        <v>#VALUE!</v>
      </c>
    </row>
    <row r="226" spans="1:11">
      <c r="A226" s="97" t="str">
        <f>IF('перелік будівель'!A226="","",'перелік будівель'!A226)</f>
        <v/>
      </c>
      <c r="B226" s="98" t="str">
        <f>IF('перелік будівель'!B226="","",'перелік будівель'!B226)</f>
        <v/>
      </c>
      <c r="C226" s="101" t="str">
        <f>IF(споживання!E227="","",споживання!E227)</f>
        <v/>
      </c>
      <c r="D226" s="101" t="str">
        <f>IF(C226="","",VLOOKUP('перелік будівель'!C226,'еталонні значення'!$B$66:$D$81,2,FALSE))</f>
        <v/>
      </c>
      <c r="E226" s="99" t="str">
        <f t="shared" si="41"/>
        <v/>
      </c>
      <c r="F226" s="101" t="str">
        <f>IF(споживання!H227="","",споживання!H227)</f>
        <v/>
      </c>
      <c r="G226" s="101" t="str">
        <f>IF(F226="","",VLOOKUP('перелік будівель'!C226,'еталонні значення'!$B$66:$D$105,3,FALSE))</f>
        <v/>
      </c>
      <c r="H226" s="99" t="str">
        <f t="shared" si="28"/>
        <v/>
      </c>
      <c r="I226" s="15"/>
      <c r="J226" s="72" t="e">
        <f t="shared" si="29"/>
        <v>#VALUE!</v>
      </c>
      <c r="K226" s="72" t="e">
        <f t="shared" si="30"/>
        <v>#VALUE!</v>
      </c>
    </row>
    <row r="227" spans="1:11">
      <c r="A227" s="97" t="str">
        <f>IF('перелік будівель'!A227="","",'перелік будівель'!A227)</f>
        <v/>
      </c>
      <c r="B227" s="98" t="str">
        <f>IF('перелік будівель'!B227="","",'перелік будівель'!B227)</f>
        <v/>
      </c>
      <c r="C227" s="101" t="str">
        <f>IF(споживання!E228="","",споживання!E228)</f>
        <v/>
      </c>
      <c r="D227" s="101" t="str">
        <f>IF(C227="","",VLOOKUP('перелік будівель'!C227,'еталонні значення'!$B$66:$D$81,2,FALSE))</f>
        <v/>
      </c>
      <c r="E227" s="99" t="str">
        <f t="shared" si="41"/>
        <v/>
      </c>
      <c r="F227" s="101" t="str">
        <f>IF(споживання!H228="","",споживання!H228)</f>
        <v/>
      </c>
      <c r="G227" s="101" t="str">
        <f>IF(F227="","",VLOOKUP('перелік будівель'!C227,'еталонні значення'!$B$66:$D$105,3,FALSE))</f>
        <v/>
      </c>
      <c r="H227" s="99" t="str">
        <f t="shared" si="28"/>
        <v/>
      </c>
      <c r="I227" s="15"/>
      <c r="J227" s="72" t="e">
        <f t="shared" si="29"/>
        <v>#VALUE!</v>
      </c>
      <c r="K227" s="72" t="e">
        <f t="shared" si="30"/>
        <v>#VALUE!</v>
      </c>
    </row>
    <row r="228" spans="1:11">
      <c r="A228" s="97" t="str">
        <f>IF('перелік будівель'!A228="","",'перелік будівель'!A228)</f>
        <v/>
      </c>
      <c r="B228" s="98" t="str">
        <f>IF('перелік будівель'!B228="","",'перелік будівель'!B228)</f>
        <v/>
      </c>
      <c r="C228" s="101" t="str">
        <f>IF(споживання!E229="","",споживання!E229)</f>
        <v/>
      </c>
      <c r="D228" s="101" t="str">
        <f>IF(C228="","",VLOOKUP('перелік будівель'!C228,'еталонні значення'!$B$66:$D$81,2,FALSE))</f>
        <v/>
      </c>
      <c r="E228" s="99" t="str">
        <f t="shared" si="41"/>
        <v/>
      </c>
      <c r="F228" s="101" t="str">
        <f>IF(споживання!H229="","",споживання!H229)</f>
        <v/>
      </c>
      <c r="G228" s="101" t="str">
        <f>IF(F228="","",VLOOKUP('перелік будівель'!C228,'еталонні значення'!$B$66:$D$105,3,FALSE))</f>
        <v/>
      </c>
      <c r="H228" s="99" t="str">
        <f t="shared" si="28"/>
        <v/>
      </c>
      <c r="I228" s="15"/>
      <c r="J228" s="72" t="e">
        <f t="shared" si="29"/>
        <v>#VALUE!</v>
      </c>
      <c r="K228" s="72" t="e">
        <f t="shared" si="30"/>
        <v>#VALUE!</v>
      </c>
    </row>
    <row r="229" spans="1:11">
      <c r="A229" s="97" t="str">
        <f>IF('перелік будівель'!A229="","",'перелік будівель'!A229)</f>
        <v/>
      </c>
      <c r="B229" s="98" t="str">
        <f>IF('перелік будівель'!B229="","",'перелік будівель'!B229)</f>
        <v/>
      </c>
      <c r="C229" s="101" t="str">
        <f>IF(споживання!E230="","",споживання!E230)</f>
        <v/>
      </c>
      <c r="D229" s="101" t="str">
        <f>IF(C229="","",VLOOKUP('перелік будівель'!C229,'еталонні значення'!$B$66:$D$81,2,FALSE))</f>
        <v/>
      </c>
      <c r="E229" s="99" t="str">
        <f t="shared" si="41"/>
        <v/>
      </c>
      <c r="F229" s="101" t="str">
        <f>IF(споживання!H230="","",споживання!H230)</f>
        <v/>
      </c>
      <c r="G229" s="101" t="str">
        <f>IF(F229="","",VLOOKUP('перелік будівель'!C229,'еталонні значення'!$B$66:$D$105,3,FALSE))</f>
        <v/>
      </c>
      <c r="H229" s="99" t="str">
        <f t="shared" si="28"/>
        <v/>
      </c>
      <c r="I229" s="15"/>
      <c r="J229" s="72" t="e">
        <f t="shared" si="29"/>
        <v>#VALUE!</v>
      </c>
      <c r="K229" s="72" t="e">
        <f t="shared" si="30"/>
        <v>#VALUE!</v>
      </c>
    </row>
    <row r="230" spans="1:11">
      <c r="A230" s="97" t="str">
        <f>IF('перелік будівель'!A230="","",'перелік будівель'!A230)</f>
        <v/>
      </c>
      <c r="B230" s="98" t="str">
        <f>IF('перелік будівель'!B230="","",'перелік будівель'!B230)</f>
        <v/>
      </c>
      <c r="C230" s="101" t="str">
        <f>IF(споживання!E231="","",споживання!E231)</f>
        <v/>
      </c>
      <c r="D230" s="101" t="str">
        <f>IF(C230="","",VLOOKUP('перелік будівель'!C230,'еталонні значення'!$B$66:$D$81,2,FALSE))</f>
        <v/>
      </c>
      <c r="E230" s="99" t="str">
        <f t="shared" si="41"/>
        <v/>
      </c>
      <c r="F230" s="101" t="str">
        <f>IF(споживання!H231="","",споживання!H231)</f>
        <v/>
      </c>
      <c r="G230" s="101" t="str">
        <f>IF(F230="","",VLOOKUP('перелік будівель'!C230,'еталонні значення'!$B$66:$D$105,3,FALSE))</f>
        <v/>
      </c>
      <c r="H230" s="99" t="str">
        <f t="shared" si="28"/>
        <v/>
      </c>
      <c r="I230" s="15"/>
      <c r="J230" s="72" t="e">
        <f t="shared" si="29"/>
        <v>#VALUE!</v>
      </c>
      <c r="K230" s="72" t="e">
        <f t="shared" si="30"/>
        <v>#VALUE!</v>
      </c>
    </row>
    <row r="231" spans="1:11">
      <c r="A231" s="97" t="str">
        <f>IF('перелік будівель'!A239="","",'перелік будівель'!A239)</f>
        <v/>
      </c>
      <c r="B231" s="98" t="str">
        <f>IF('перелік будівель'!B239="","",'перелік будівель'!B239)</f>
        <v/>
      </c>
      <c r="C231" s="101" t="str">
        <f>IF(споживання!E241="","",споживання!E241)</f>
        <v/>
      </c>
      <c r="D231" s="101" t="str">
        <f>IF(C231="","",VLOOKUP('перелік будівель'!C231,'еталонні значення'!$B$66:$D$81,2,FALSE))</f>
        <v/>
      </c>
      <c r="E231" s="99" t="str">
        <f t="shared" ref="E231:E232" si="42">IF(D231="","",C231/D231-1)</f>
        <v/>
      </c>
      <c r="F231" s="101" t="str">
        <f>IF(споживання!H241="","",споживання!H241)</f>
        <v/>
      </c>
      <c r="G231" s="101" t="str">
        <f>IF(F231="","",VLOOKUP('перелік будівель'!C239,'еталонні значення'!$B$66:$D$105,3,FALSE))</f>
        <v/>
      </c>
      <c r="H231" s="99" t="str">
        <f t="shared" si="28"/>
        <v/>
      </c>
      <c r="I231" s="15"/>
      <c r="J231" s="72" t="e">
        <f t="shared" si="29"/>
        <v>#VALUE!</v>
      </c>
      <c r="K231" s="72" t="e">
        <f t="shared" si="30"/>
        <v>#VALUE!</v>
      </c>
    </row>
    <row r="232" spans="1:11">
      <c r="A232" s="97" t="str">
        <f>IF('перелік будівель'!A240="","",'перелік будівель'!A240)</f>
        <v/>
      </c>
      <c r="B232" s="98" t="str">
        <f>IF('перелік будівель'!B240="","",'перелік будівель'!B240)</f>
        <v/>
      </c>
      <c r="C232" s="101" t="str">
        <f>IF(споживання!E242="","",споживання!E242)</f>
        <v/>
      </c>
      <c r="D232" s="101" t="str">
        <f>IF(C232="","",VLOOKUP('перелік будівель'!C232,'еталонні значення'!$B$66:$D$81,2,FALSE))</f>
        <v/>
      </c>
      <c r="E232" s="99" t="str">
        <f t="shared" si="42"/>
        <v/>
      </c>
      <c r="F232" s="101" t="str">
        <f>IF(споживання!H242="","",споживання!H242)</f>
        <v/>
      </c>
      <c r="G232" s="101" t="str">
        <f>IF(F232="","",VLOOKUP('перелік будівель'!C240,'еталонні значення'!$B$66:$D$105,3,FALSE))</f>
        <v/>
      </c>
      <c r="H232" s="99" t="str">
        <f t="shared" si="28"/>
        <v/>
      </c>
      <c r="I232" s="15"/>
      <c r="J232" s="72" t="e">
        <f t="shared" si="29"/>
        <v>#VALUE!</v>
      </c>
      <c r="K232" s="72" t="e">
        <f t="shared" si="30"/>
        <v>#VALUE!</v>
      </c>
    </row>
    <row r="233" spans="1:11">
      <c r="A233" s="97" t="str">
        <f>IF('перелік будівель'!A233="","",'перелік будівель'!A233)</f>
        <v/>
      </c>
      <c r="B233" s="98" t="str">
        <f>IF('перелік будівель'!B233="","",'перелік будівель'!B233)</f>
        <v/>
      </c>
      <c r="C233" s="101" t="str">
        <f>IF(споживання!E234="","",споживання!E234)</f>
        <v/>
      </c>
      <c r="D233" s="101" t="str">
        <f>IF(C233="","",VLOOKUP('перелік будівель'!C233,'еталонні значення'!$B$66:$D$81,2,FALSE))</f>
        <v/>
      </c>
      <c r="E233" s="99" t="str">
        <f t="shared" ref="E233:E238" si="43">IF(D233="","",(C233/D233)-1)</f>
        <v/>
      </c>
      <c r="F233" s="101" t="str">
        <f>IF(споживання!H234="","",споживання!H234)</f>
        <v/>
      </c>
      <c r="G233" s="101" t="str">
        <f>IF(F233="","",VLOOKUP('перелік будівель'!C233,'еталонні значення'!$B$66:$D$105,3,FALSE))</f>
        <v/>
      </c>
      <c r="H233" s="99" t="str">
        <f t="shared" si="28"/>
        <v/>
      </c>
      <c r="I233" s="15"/>
      <c r="J233" s="72" t="e">
        <f t="shared" si="29"/>
        <v>#VALUE!</v>
      </c>
      <c r="K233" s="72" t="e">
        <f t="shared" si="30"/>
        <v>#VALUE!</v>
      </c>
    </row>
    <row r="234" spans="1:11">
      <c r="A234" s="97" t="str">
        <f>IF('перелік будівель'!A234="","",'перелік будівель'!A234)</f>
        <v/>
      </c>
      <c r="B234" s="98" t="str">
        <f>IF('перелік будівель'!B234="","",'перелік будівель'!B234)</f>
        <v/>
      </c>
      <c r="C234" s="101" t="str">
        <f>IF(споживання!E235="","",споживання!E235)</f>
        <v/>
      </c>
      <c r="D234" s="101" t="str">
        <f>IF(C234="","",VLOOKUP('перелік будівель'!C234,'еталонні значення'!$B$66:$D$81,2,FALSE))</f>
        <v/>
      </c>
      <c r="E234" s="99" t="str">
        <f t="shared" si="43"/>
        <v/>
      </c>
      <c r="F234" s="101" t="str">
        <f>IF(споживання!H235="","",споживання!H235)</f>
        <v/>
      </c>
      <c r="G234" s="101" t="str">
        <f>IF(F234="","",VLOOKUP('перелік будівель'!C234,'еталонні значення'!$B$66:$D$105,3,FALSE))</f>
        <v/>
      </c>
      <c r="H234" s="99" t="str">
        <f t="shared" si="28"/>
        <v/>
      </c>
      <c r="I234" s="15"/>
      <c r="J234" s="72" t="e">
        <f t="shared" si="29"/>
        <v>#VALUE!</v>
      </c>
      <c r="K234" s="72" t="e">
        <f t="shared" si="30"/>
        <v>#VALUE!</v>
      </c>
    </row>
    <row r="235" spans="1:11">
      <c r="A235" s="97" t="str">
        <f>IF('перелік будівель'!A235="","",'перелік будівель'!A235)</f>
        <v/>
      </c>
      <c r="B235" s="98" t="str">
        <f>IF('перелік будівель'!B235="","",'перелік будівель'!B235)</f>
        <v/>
      </c>
      <c r="C235" s="101" t="str">
        <f>IF(споживання!E236="","",споживання!E236)</f>
        <v/>
      </c>
      <c r="D235" s="101" t="str">
        <f>IF(C235="","",VLOOKUP('перелік будівель'!C235,'еталонні значення'!$B$66:$D$81,2,FALSE))</f>
        <v/>
      </c>
      <c r="E235" s="99" t="str">
        <f t="shared" si="43"/>
        <v/>
      </c>
      <c r="F235" s="101" t="str">
        <f>IF(споживання!H236="","",споживання!H236)</f>
        <v/>
      </c>
      <c r="G235" s="101" t="str">
        <f>IF(F235="","",VLOOKUP('перелік будівель'!C235,'еталонні значення'!$B$66:$D$105,3,FALSE))</f>
        <v/>
      </c>
      <c r="H235" s="99" t="str">
        <f t="shared" si="28"/>
        <v/>
      </c>
      <c r="I235" s="15"/>
      <c r="J235" s="72" t="e">
        <f t="shared" si="29"/>
        <v>#VALUE!</v>
      </c>
      <c r="K235" s="72" t="e">
        <f t="shared" si="30"/>
        <v>#VALUE!</v>
      </c>
    </row>
    <row r="236" spans="1:11">
      <c r="A236" s="97" t="str">
        <f>IF('перелік будівель'!A236="","",'перелік будівель'!A236)</f>
        <v/>
      </c>
      <c r="B236" s="98" t="str">
        <f>IF('перелік будівель'!B236="","",'перелік будівель'!B236)</f>
        <v/>
      </c>
      <c r="C236" s="101" t="str">
        <f>IF(споживання!E237="","",споживання!E237)</f>
        <v/>
      </c>
      <c r="D236" s="101" t="str">
        <f>IF(C236="","",VLOOKUP('перелік будівель'!C236,'еталонні значення'!$B$66:$D$81,2,FALSE))</f>
        <v/>
      </c>
      <c r="E236" s="99" t="str">
        <f t="shared" si="43"/>
        <v/>
      </c>
      <c r="F236" s="101" t="str">
        <f>IF(споживання!H237="","",споживання!H237)</f>
        <v/>
      </c>
      <c r="G236" s="101" t="str">
        <f>IF(F236="","",VLOOKUP('перелік будівель'!C236,'еталонні значення'!$B$66:$D$105,3,FALSE))</f>
        <v/>
      </c>
      <c r="H236" s="99" t="str">
        <f t="shared" si="28"/>
        <v/>
      </c>
      <c r="I236" s="15"/>
      <c r="J236" s="72" t="e">
        <f t="shared" si="29"/>
        <v>#VALUE!</v>
      </c>
      <c r="K236" s="72" t="e">
        <f t="shared" si="30"/>
        <v>#VALUE!</v>
      </c>
    </row>
    <row r="237" spans="1:11">
      <c r="A237" s="97" t="str">
        <f>IF('перелік будівель'!A237="","",'перелік будівель'!A237)</f>
        <v/>
      </c>
      <c r="B237" s="98" t="str">
        <f>IF('перелік будівель'!B237="","",'перелік будівель'!B237)</f>
        <v/>
      </c>
      <c r="C237" s="101" t="str">
        <f>IF(споживання!E238="","",споживання!E238)</f>
        <v/>
      </c>
      <c r="D237" s="101" t="str">
        <f>IF(C237="","",VLOOKUP('перелік будівель'!C237,'еталонні значення'!$B$66:$D$81,2,FALSE))</f>
        <v/>
      </c>
      <c r="E237" s="99" t="str">
        <f t="shared" si="43"/>
        <v/>
      </c>
      <c r="F237" s="101" t="str">
        <f>IF(споживання!H238="","",споживання!H238)</f>
        <v/>
      </c>
      <c r="G237" s="101" t="str">
        <f>IF(F237="","",VLOOKUP('перелік будівель'!C237,'еталонні значення'!$B$66:$D$105,3,FALSE))</f>
        <v/>
      </c>
      <c r="H237" s="99" t="str">
        <f t="shared" si="28"/>
        <v/>
      </c>
      <c r="I237" s="15"/>
      <c r="J237" s="72" t="e">
        <f t="shared" si="29"/>
        <v>#VALUE!</v>
      </c>
      <c r="K237" s="72" t="e">
        <f t="shared" si="30"/>
        <v>#VALUE!</v>
      </c>
    </row>
    <row r="238" spans="1:11">
      <c r="A238" s="97" t="str">
        <f>IF('перелік будівель'!A238="","",'перелік будівель'!A238)</f>
        <v/>
      </c>
      <c r="B238" s="98" t="str">
        <f>IF('перелік будівель'!B238="","",'перелік будівель'!B238)</f>
        <v/>
      </c>
      <c r="C238" s="101" t="str">
        <f>IF(споживання!E239="","",споживання!E239)</f>
        <v/>
      </c>
      <c r="D238" s="101" t="str">
        <f>IF(C238="","",VLOOKUP('перелік будівель'!C238,'еталонні значення'!$B$66:$D$81,2,FALSE))</f>
        <v/>
      </c>
      <c r="E238" s="99" t="str">
        <f t="shared" si="43"/>
        <v/>
      </c>
      <c r="F238" s="101" t="str">
        <f>IF(споживання!H239="","",споживання!H239)</f>
        <v/>
      </c>
      <c r="G238" s="101" t="str">
        <f>IF(F238="","",VLOOKUP('перелік будівель'!C238,'еталонні значення'!$B$66:$D$105,3,FALSE))</f>
        <v/>
      </c>
      <c r="H238" s="99" t="str">
        <f t="shared" si="28"/>
        <v/>
      </c>
      <c r="I238" s="15"/>
      <c r="J238" s="72" t="e">
        <f t="shared" si="29"/>
        <v>#VALUE!</v>
      </c>
      <c r="K238" s="72" t="e">
        <f t="shared" si="30"/>
        <v>#VALUE!</v>
      </c>
    </row>
    <row r="239" spans="1:11">
      <c r="A239" s="97" t="str">
        <f>IF('перелік будівель'!A247="","",'перелік будівель'!A247)</f>
        <v/>
      </c>
      <c r="B239" s="98" t="str">
        <f>IF('перелік будівель'!B247="","",'перелік будівель'!B247)</f>
        <v/>
      </c>
      <c r="C239" s="101" t="str">
        <f>IF(споживання!E249="","",споживання!E249)</f>
        <v/>
      </c>
      <c r="D239" s="101" t="str">
        <f>IF(C239="","",VLOOKUP('перелік будівель'!C239,'еталонні значення'!$B$66:$D$81,2,FALSE))</f>
        <v/>
      </c>
      <c r="E239" s="99" t="str">
        <f t="shared" ref="E239:E240" si="44">IF(D239="","",C239/D239-1)</f>
        <v/>
      </c>
      <c r="F239" s="101" t="str">
        <f>IF(споживання!H249="","",споживання!H249)</f>
        <v/>
      </c>
      <c r="G239" s="101" t="str">
        <f>IF(F239="","",VLOOKUP('перелік будівель'!C247,'еталонні значення'!$B$66:$D$105,3,FALSE))</f>
        <v/>
      </c>
      <c r="H239" s="99" t="str">
        <f t="shared" si="28"/>
        <v/>
      </c>
      <c r="I239" s="15"/>
      <c r="J239" s="72" t="e">
        <f t="shared" si="29"/>
        <v>#VALUE!</v>
      </c>
      <c r="K239" s="72" t="e">
        <f t="shared" si="30"/>
        <v>#VALUE!</v>
      </c>
    </row>
    <row r="240" spans="1:11">
      <c r="A240" s="97" t="str">
        <f>IF('перелік будівель'!A248="","",'перелік будівель'!A248)</f>
        <v/>
      </c>
      <c r="B240" s="98" t="str">
        <f>IF('перелік будівель'!B248="","",'перелік будівель'!B248)</f>
        <v/>
      </c>
      <c r="C240" s="101" t="str">
        <f>IF(споживання!E250="","",споживання!E250)</f>
        <v/>
      </c>
      <c r="D240" s="101" t="str">
        <f>IF(C240="","",VLOOKUP('перелік будівель'!C240,'еталонні значення'!$B$66:$D$81,2,FALSE))</f>
        <v/>
      </c>
      <c r="E240" s="99" t="str">
        <f t="shared" si="44"/>
        <v/>
      </c>
      <c r="F240" s="101" t="str">
        <f>IF(споживання!H250="","",споживання!H250)</f>
        <v/>
      </c>
      <c r="G240" s="101" t="str">
        <f>IF(F240="","",VLOOKUP('перелік будівель'!C248,'еталонні значення'!$B$66:$D$105,3,FALSE))</f>
        <v/>
      </c>
      <c r="H240" s="99" t="str">
        <f t="shared" si="28"/>
        <v/>
      </c>
      <c r="I240" s="15"/>
      <c r="J240" s="72" t="e">
        <f t="shared" si="29"/>
        <v>#VALUE!</v>
      </c>
      <c r="K240" s="72" t="e">
        <f t="shared" si="30"/>
        <v>#VALUE!</v>
      </c>
    </row>
    <row r="241" spans="1:11">
      <c r="A241" s="97" t="str">
        <f>IF('перелік будівель'!A241="","",'перелік будівель'!A241)</f>
        <v/>
      </c>
      <c r="B241" s="98" t="str">
        <f>IF('перелік будівель'!B241="","",'перелік будівель'!B241)</f>
        <v/>
      </c>
      <c r="C241" s="101" t="str">
        <f>IF(споживання!E242="","",споживання!E242)</f>
        <v/>
      </c>
      <c r="D241" s="101" t="str">
        <f>IF(C241="","",VLOOKUP('перелік будівель'!C241,'еталонні значення'!$B$66:$D$81,2,FALSE))</f>
        <v/>
      </c>
      <c r="E241" s="99" t="str">
        <f t="shared" ref="E241:E246" si="45">IF(D241="","",(C241/D241)-1)</f>
        <v/>
      </c>
      <c r="F241" s="101" t="str">
        <f>IF(споживання!H242="","",споживання!H242)</f>
        <v/>
      </c>
      <c r="G241" s="101" t="str">
        <f>IF(F241="","",VLOOKUP('перелік будівель'!C241,'еталонні значення'!$B$66:$D$105,3,FALSE))</f>
        <v/>
      </c>
      <c r="H241" s="99" t="str">
        <f t="shared" si="28"/>
        <v/>
      </c>
      <c r="I241" s="15"/>
      <c r="J241" s="72" t="e">
        <f t="shared" si="29"/>
        <v>#VALUE!</v>
      </c>
      <c r="K241" s="72" t="e">
        <f t="shared" si="30"/>
        <v>#VALUE!</v>
      </c>
    </row>
    <row r="242" spans="1:11">
      <c r="A242" s="97" t="str">
        <f>IF('перелік будівель'!A242="","",'перелік будівель'!A242)</f>
        <v/>
      </c>
      <c r="B242" s="98" t="str">
        <f>IF('перелік будівель'!B242="","",'перелік будівель'!B242)</f>
        <v/>
      </c>
      <c r="C242" s="101" t="str">
        <f>IF(споживання!E243="","",споживання!E243)</f>
        <v/>
      </c>
      <c r="D242" s="101" t="str">
        <f>IF(C242="","",VLOOKUP('перелік будівель'!C242,'еталонні значення'!$B$66:$D$81,2,FALSE))</f>
        <v/>
      </c>
      <c r="E242" s="99" t="str">
        <f t="shared" si="45"/>
        <v/>
      </c>
      <c r="F242" s="101" t="str">
        <f>IF(споживання!H243="","",споживання!H243)</f>
        <v/>
      </c>
      <c r="G242" s="101" t="str">
        <f>IF(F242="","",VLOOKUP('перелік будівель'!C242,'еталонні значення'!$B$66:$D$105,3,FALSE))</f>
        <v/>
      </c>
      <c r="H242" s="99" t="str">
        <f t="shared" si="28"/>
        <v/>
      </c>
      <c r="I242" s="15"/>
      <c r="J242" s="72" t="e">
        <f t="shared" si="29"/>
        <v>#VALUE!</v>
      </c>
      <c r="K242" s="72" t="e">
        <f t="shared" si="30"/>
        <v>#VALUE!</v>
      </c>
    </row>
    <row r="243" spans="1:11">
      <c r="A243" s="97" t="str">
        <f>IF('перелік будівель'!A243="","",'перелік будівель'!A243)</f>
        <v/>
      </c>
      <c r="B243" s="98" t="str">
        <f>IF('перелік будівель'!B243="","",'перелік будівель'!B243)</f>
        <v/>
      </c>
      <c r="C243" s="101" t="str">
        <f>IF(споживання!E244="","",споживання!E244)</f>
        <v/>
      </c>
      <c r="D243" s="101" t="str">
        <f>IF(C243="","",VLOOKUP('перелік будівель'!C243,'еталонні значення'!$B$66:$D$81,2,FALSE))</f>
        <v/>
      </c>
      <c r="E243" s="99" t="str">
        <f t="shared" si="45"/>
        <v/>
      </c>
      <c r="F243" s="101" t="str">
        <f>IF(споживання!H244="","",споживання!H244)</f>
        <v/>
      </c>
      <c r="G243" s="101" t="str">
        <f>IF(F243="","",VLOOKUP('перелік будівель'!C243,'еталонні значення'!$B$66:$D$105,3,FALSE))</f>
        <v/>
      </c>
      <c r="H243" s="99" t="str">
        <f t="shared" si="28"/>
        <v/>
      </c>
      <c r="I243" s="15"/>
      <c r="J243" s="72" t="e">
        <f t="shared" si="29"/>
        <v>#VALUE!</v>
      </c>
      <c r="K243" s="72" t="e">
        <f t="shared" si="30"/>
        <v>#VALUE!</v>
      </c>
    </row>
    <row r="244" spans="1:11">
      <c r="A244" s="97" t="str">
        <f>IF('перелік будівель'!A244="","",'перелік будівель'!A244)</f>
        <v/>
      </c>
      <c r="B244" s="98" t="str">
        <f>IF('перелік будівель'!B244="","",'перелік будівель'!B244)</f>
        <v/>
      </c>
      <c r="C244" s="101" t="str">
        <f>IF(споживання!E245="","",споживання!E245)</f>
        <v/>
      </c>
      <c r="D244" s="101" t="str">
        <f>IF(C244="","",VLOOKUP('перелік будівель'!C244,'еталонні значення'!$B$66:$D$81,2,FALSE))</f>
        <v/>
      </c>
      <c r="E244" s="99" t="str">
        <f t="shared" si="45"/>
        <v/>
      </c>
      <c r="F244" s="101" t="str">
        <f>IF(споживання!H245="","",споживання!H245)</f>
        <v/>
      </c>
      <c r="G244" s="101" t="str">
        <f>IF(F244="","",VLOOKUP('перелік будівель'!C244,'еталонні значення'!$B$66:$D$105,3,FALSE))</f>
        <v/>
      </c>
      <c r="H244" s="99" t="str">
        <f t="shared" si="28"/>
        <v/>
      </c>
      <c r="I244" s="15"/>
      <c r="J244" s="72" t="e">
        <f t="shared" si="29"/>
        <v>#VALUE!</v>
      </c>
      <c r="K244" s="72" t="e">
        <f t="shared" si="30"/>
        <v>#VALUE!</v>
      </c>
    </row>
    <row r="245" spans="1:11">
      <c r="A245" s="97" t="str">
        <f>IF('перелік будівель'!A245="","",'перелік будівель'!A245)</f>
        <v/>
      </c>
      <c r="B245" s="98" t="str">
        <f>IF('перелік будівель'!B245="","",'перелік будівель'!B245)</f>
        <v/>
      </c>
      <c r="C245" s="101" t="str">
        <f>IF(споживання!E246="","",споживання!E246)</f>
        <v/>
      </c>
      <c r="D245" s="101" t="str">
        <f>IF(C245="","",VLOOKUP('перелік будівель'!C245,'еталонні значення'!$B$66:$D$81,2,FALSE))</f>
        <v/>
      </c>
      <c r="E245" s="99" t="str">
        <f t="shared" si="45"/>
        <v/>
      </c>
      <c r="F245" s="101" t="str">
        <f>IF(споживання!H246="","",споживання!H246)</f>
        <v/>
      </c>
      <c r="G245" s="101" t="str">
        <f>IF(F245="","",VLOOKUP('перелік будівель'!C245,'еталонні значення'!$B$66:$D$105,3,FALSE))</f>
        <v/>
      </c>
      <c r="H245" s="99" t="str">
        <f t="shared" si="28"/>
        <v/>
      </c>
      <c r="I245" s="15"/>
      <c r="J245" s="72" t="e">
        <f t="shared" si="29"/>
        <v>#VALUE!</v>
      </c>
      <c r="K245" s="72" t="e">
        <f t="shared" si="30"/>
        <v>#VALUE!</v>
      </c>
    </row>
    <row r="246" spans="1:11">
      <c r="A246" s="97" t="str">
        <f>IF('перелік будівель'!A246="","",'перелік будівель'!A246)</f>
        <v/>
      </c>
      <c r="B246" s="98" t="str">
        <f>IF('перелік будівель'!B246="","",'перелік будівель'!B246)</f>
        <v/>
      </c>
      <c r="C246" s="101" t="str">
        <f>IF(споживання!E247="","",споживання!E247)</f>
        <v/>
      </c>
      <c r="D246" s="101" t="str">
        <f>IF(C246="","",VLOOKUP('перелік будівель'!C246,'еталонні значення'!$B$66:$D$81,2,FALSE))</f>
        <v/>
      </c>
      <c r="E246" s="99" t="str">
        <f t="shared" si="45"/>
        <v/>
      </c>
      <c r="F246" s="101" t="str">
        <f>IF(споживання!H247="","",споживання!H247)</f>
        <v/>
      </c>
      <c r="G246" s="101" t="str">
        <f>IF(F246="","",VLOOKUP('перелік будівель'!C246,'еталонні значення'!$B$66:$D$105,3,FALSE))</f>
        <v/>
      </c>
      <c r="H246" s="99" t="str">
        <f t="shared" si="28"/>
        <v/>
      </c>
      <c r="I246" s="15"/>
      <c r="J246" s="72" t="e">
        <f t="shared" si="29"/>
        <v>#VALUE!</v>
      </c>
      <c r="K246" s="72" t="e">
        <f t="shared" si="30"/>
        <v>#VALUE!</v>
      </c>
    </row>
    <row r="247" spans="1:11">
      <c r="A247" s="97" t="str">
        <f>IF('перелік будівель'!A255="","",'перелік будівель'!A255)</f>
        <v/>
      </c>
      <c r="B247" s="98" t="str">
        <f>IF('перелік будівель'!B255="","",'перелік будівель'!B255)</f>
        <v/>
      </c>
      <c r="C247" s="101" t="str">
        <f>IF(споживання!E257="","",споживання!E257)</f>
        <v/>
      </c>
      <c r="D247" s="101" t="str">
        <f>IF(C247="","",VLOOKUP('перелік будівель'!C247,'еталонні значення'!$B$66:$D$81,2,FALSE))</f>
        <v/>
      </c>
      <c r="E247" s="99" t="str">
        <f t="shared" ref="E247:E248" si="46">IF(D247="","",C247/D247-1)</f>
        <v/>
      </c>
      <c r="F247" s="101" t="str">
        <f>IF(споживання!H257="","",споживання!H257)</f>
        <v/>
      </c>
      <c r="G247" s="101" t="str">
        <f>IF(F247="","",VLOOKUP('перелік будівель'!C255,'еталонні значення'!$B$66:$D$105,3,FALSE))</f>
        <v/>
      </c>
      <c r="H247" s="99" t="str">
        <f t="shared" ref="H247:H310" si="47">IF(G247="","",F247/G247-1)</f>
        <v/>
      </c>
      <c r="I247" s="15"/>
      <c r="J247" s="72" t="e">
        <f t="shared" ref="J247:J310" si="48">C247/D247-1</f>
        <v>#VALUE!</v>
      </c>
      <c r="K247" s="72" t="e">
        <f t="shared" ref="K247:K310" si="49">F247/G247-1</f>
        <v>#VALUE!</v>
      </c>
    </row>
    <row r="248" spans="1:11">
      <c r="A248" s="97" t="str">
        <f>IF('перелік будівель'!A256="","",'перелік будівель'!A256)</f>
        <v/>
      </c>
      <c r="B248" s="98" t="str">
        <f>IF('перелік будівель'!B256="","",'перелік будівель'!B256)</f>
        <v/>
      </c>
      <c r="C248" s="101" t="str">
        <f>IF(споживання!E258="","",споживання!E258)</f>
        <v/>
      </c>
      <c r="D248" s="101" t="str">
        <f>IF(C248="","",VLOOKUP('перелік будівель'!C248,'еталонні значення'!$B$66:$D$81,2,FALSE))</f>
        <v/>
      </c>
      <c r="E248" s="99" t="str">
        <f t="shared" si="46"/>
        <v/>
      </c>
      <c r="F248" s="101" t="str">
        <f>IF(споживання!H258="","",споживання!H258)</f>
        <v/>
      </c>
      <c r="G248" s="101" t="str">
        <f>IF(F248="","",VLOOKUP('перелік будівель'!C256,'еталонні значення'!$B$66:$D$105,3,FALSE))</f>
        <v/>
      </c>
      <c r="H248" s="99" t="str">
        <f t="shared" si="47"/>
        <v/>
      </c>
      <c r="I248" s="15"/>
      <c r="J248" s="72" t="e">
        <f t="shared" si="48"/>
        <v>#VALUE!</v>
      </c>
      <c r="K248" s="72" t="e">
        <f t="shared" si="49"/>
        <v>#VALUE!</v>
      </c>
    </row>
    <row r="249" spans="1:11">
      <c r="A249" s="97" t="str">
        <f>IF('перелік будівель'!A249="","",'перелік будівель'!A249)</f>
        <v/>
      </c>
      <c r="B249" s="98" t="str">
        <f>IF('перелік будівель'!B249="","",'перелік будівель'!B249)</f>
        <v/>
      </c>
      <c r="C249" s="101" t="str">
        <f>IF(споживання!E250="","",споживання!E250)</f>
        <v/>
      </c>
      <c r="D249" s="101" t="str">
        <f>IF(C249="","",VLOOKUP('перелік будівель'!C249,'еталонні значення'!$B$66:$D$81,2,FALSE))</f>
        <v/>
      </c>
      <c r="E249" s="99" t="str">
        <f t="shared" ref="E249:E254" si="50">IF(D249="","",(C249/D249)-1)</f>
        <v/>
      </c>
      <c r="F249" s="101" t="str">
        <f>IF(споживання!H250="","",споживання!H250)</f>
        <v/>
      </c>
      <c r="G249" s="101" t="str">
        <f>IF(F249="","",VLOOKUP('перелік будівель'!C249,'еталонні значення'!$B$66:$D$105,3,FALSE))</f>
        <v/>
      </c>
      <c r="H249" s="99" t="str">
        <f t="shared" si="47"/>
        <v/>
      </c>
      <c r="I249" s="15"/>
      <c r="J249" s="72" t="e">
        <f t="shared" si="48"/>
        <v>#VALUE!</v>
      </c>
      <c r="K249" s="72" t="e">
        <f t="shared" si="49"/>
        <v>#VALUE!</v>
      </c>
    </row>
    <row r="250" spans="1:11">
      <c r="A250" s="97" t="str">
        <f>IF('перелік будівель'!A250="","",'перелік будівель'!A250)</f>
        <v/>
      </c>
      <c r="B250" s="98" t="str">
        <f>IF('перелік будівель'!B250="","",'перелік будівель'!B250)</f>
        <v/>
      </c>
      <c r="C250" s="101" t="str">
        <f>IF(споживання!E251="","",споживання!E251)</f>
        <v/>
      </c>
      <c r="D250" s="101" t="str">
        <f>IF(C250="","",VLOOKUP('перелік будівель'!C250,'еталонні значення'!$B$66:$D$81,2,FALSE))</f>
        <v/>
      </c>
      <c r="E250" s="99" t="str">
        <f t="shared" si="50"/>
        <v/>
      </c>
      <c r="F250" s="101" t="str">
        <f>IF(споживання!H251="","",споживання!H251)</f>
        <v/>
      </c>
      <c r="G250" s="101" t="str">
        <f>IF(F250="","",VLOOKUP('перелік будівель'!C250,'еталонні значення'!$B$66:$D$105,3,FALSE))</f>
        <v/>
      </c>
      <c r="H250" s="99" t="str">
        <f t="shared" si="47"/>
        <v/>
      </c>
      <c r="I250" s="15"/>
      <c r="J250" s="72" t="e">
        <f t="shared" si="48"/>
        <v>#VALUE!</v>
      </c>
      <c r="K250" s="72" t="e">
        <f t="shared" si="49"/>
        <v>#VALUE!</v>
      </c>
    </row>
    <row r="251" spans="1:11">
      <c r="A251" s="97" t="str">
        <f>IF('перелік будівель'!A251="","",'перелік будівель'!A251)</f>
        <v/>
      </c>
      <c r="B251" s="98" t="str">
        <f>IF('перелік будівель'!B251="","",'перелік будівель'!B251)</f>
        <v/>
      </c>
      <c r="C251" s="101" t="str">
        <f>IF(споживання!E252="","",споживання!E252)</f>
        <v/>
      </c>
      <c r="D251" s="101" t="str">
        <f>IF(C251="","",VLOOKUP('перелік будівель'!C251,'еталонні значення'!$B$66:$D$81,2,FALSE))</f>
        <v/>
      </c>
      <c r="E251" s="99" t="str">
        <f t="shared" si="50"/>
        <v/>
      </c>
      <c r="F251" s="101" t="str">
        <f>IF(споживання!H252="","",споживання!H252)</f>
        <v/>
      </c>
      <c r="G251" s="101" t="str">
        <f>IF(F251="","",VLOOKUP('перелік будівель'!C251,'еталонні значення'!$B$66:$D$105,3,FALSE))</f>
        <v/>
      </c>
      <c r="H251" s="99" t="str">
        <f t="shared" si="47"/>
        <v/>
      </c>
      <c r="I251" s="15"/>
      <c r="J251" s="72" t="e">
        <f t="shared" si="48"/>
        <v>#VALUE!</v>
      </c>
      <c r="K251" s="72" t="e">
        <f t="shared" si="49"/>
        <v>#VALUE!</v>
      </c>
    </row>
    <row r="252" spans="1:11">
      <c r="A252" s="97" t="str">
        <f>IF('перелік будівель'!A252="","",'перелік будівель'!A252)</f>
        <v/>
      </c>
      <c r="B252" s="98" t="str">
        <f>IF('перелік будівель'!B252="","",'перелік будівель'!B252)</f>
        <v/>
      </c>
      <c r="C252" s="101" t="str">
        <f>IF(споживання!E253="","",споживання!E253)</f>
        <v/>
      </c>
      <c r="D252" s="101" t="str">
        <f>IF(C252="","",VLOOKUP('перелік будівель'!C252,'еталонні значення'!$B$66:$D$81,2,FALSE))</f>
        <v/>
      </c>
      <c r="E252" s="99" t="str">
        <f t="shared" si="50"/>
        <v/>
      </c>
      <c r="F252" s="101" t="str">
        <f>IF(споживання!H253="","",споживання!H253)</f>
        <v/>
      </c>
      <c r="G252" s="101" t="str">
        <f>IF(F252="","",VLOOKUP('перелік будівель'!C252,'еталонні значення'!$B$66:$D$105,3,FALSE))</f>
        <v/>
      </c>
      <c r="H252" s="99" t="str">
        <f t="shared" si="47"/>
        <v/>
      </c>
      <c r="I252" s="15"/>
      <c r="J252" s="72" t="e">
        <f t="shared" si="48"/>
        <v>#VALUE!</v>
      </c>
      <c r="K252" s="72" t="e">
        <f t="shared" si="49"/>
        <v>#VALUE!</v>
      </c>
    </row>
    <row r="253" spans="1:11">
      <c r="A253" s="97" t="str">
        <f>IF('перелік будівель'!A253="","",'перелік будівель'!A253)</f>
        <v/>
      </c>
      <c r="B253" s="98" t="str">
        <f>IF('перелік будівель'!B253="","",'перелік будівель'!B253)</f>
        <v/>
      </c>
      <c r="C253" s="101" t="str">
        <f>IF(споживання!E254="","",споживання!E254)</f>
        <v/>
      </c>
      <c r="D253" s="101" t="str">
        <f>IF(C253="","",VLOOKUP('перелік будівель'!C253,'еталонні значення'!$B$66:$D$81,2,FALSE))</f>
        <v/>
      </c>
      <c r="E253" s="99" t="str">
        <f t="shared" si="50"/>
        <v/>
      </c>
      <c r="F253" s="101" t="str">
        <f>IF(споживання!H254="","",споживання!H254)</f>
        <v/>
      </c>
      <c r="G253" s="101" t="str">
        <f>IF(F253="","",VLOOKUP('перелік будівель'!C253,'еталонні значення'!$B$66:$D$105,3,FALSE))</f>
        <v/>
      </c>
      <c r="H253" s="99" t="str">
        <f t="shared" si="47"/>
        <v/>
      </c>
      <c r="I253" s="15"/>
      <c r="J253" s="72" t="e">
        <f t="shared" si="48"/>
        <v>#VALUE!</v>
      </c>
      <c r="K253" s="72" t="e">
        <f t="shared" si="49"/>
        <v>#VALUE!</v>
      </c>
    </row>
    <row r="254" spans="1:11">
      <c r="A254" s="97" t="str">
        <f>IF('перелік будівель'!A254="","",'перелік будівель'!A254)</f>
        <v/>
      </c>
      <c r="B254" s="98" t="str">
        <f>IF('перелік будівель'!B254="","",'перелік будівель'!B254)</f>
        <v/>
      </c>
      <c r="C254" s="101" t="str">
        <f>IF(споживання!E255="","",споживання!E255)</f>
        <v/>
      </c>
      <c r="D254" s="101" t="str">
        <f>IF(C254="","",VLOOKUP('перелік будівель'!C254,'еталонні значення'!$B$66:$D$81,2,FALSE))</f>
        <v/>
      </c>
      <c r="E254" s="99" t="str">
        <f t="shared" si="50"/>
        <v/>
      </c>
      <c r="F254" s="101" t="str">
        <f>IF(споживання!H255="","",споживання!H255)</f>
        <v/>
      </c>
      <c r="G254" s="101" t="str">
        <f>IF(F254="","",VLOOKUP('перелік будівель'!C254,'еталонні значення'!$B$66:$D$105,3,FALSE))</f>
        <v/>
      </c>
      <c r="H254" s="99" t="str">
        <f t="shared" si="47"/>
        <v/>
      </c>
      <c r="I254" s="15"/>
      <c r="J254" s="72" t="e">
        <f t="shared" si="48"/>
        <v>#VALUE!</v>
      </c>
      <c r="K254" s="72" t="e">
        <f t="shared" si="49"/>
        <v>#VALUE!</v>
      </c>
    </row>
    <row r="255" spans="1:11">
      <c r="A255" s="97" t="str">
        <f>IF('перелік будівель'!A263="","",'перелік будівель'!A263)</f>
        <v/>
      </c>
      <c r="B255" s="98" t="str">
        <f>IF('перелік будівель'!B263="","",'перелік будівель'!B263)</f>
        <v/>
      </c>
      <c r="C255" s="101" t="str">
        <f>IF(споживання!E265="","",споживання!E265)</f>
        <v/>
      </c>
      <c r="D255" s="101" t="str">
        <f>IF(C255="","",VLOOKUP('перелік будівель'!C255,'еталонні значення'!$B$66:$D$81,2,FALSE))</f>
        <v/>
      </c>
      <c r="E255" s="99" t="str">
        <f t="shared" ref="E255:E256" si="51">IF(D255="","",C255/D255-1)</f>
        <v/>
      </c>
      <c r="F255" s="101" t="str">
        <f>IF(споживання!H265="","",споживання!H265)</f>
        <v/>
      </c>
      <c r="G255" s="101" t="str">
        <f>IF(F255="","",VLOOKUP('перелік будівель'!C263,'еталонні значення'!$B$66:$D$105,3,FALSE))</f>
        <v/>
      </c>
      <c r="H255" s="99" t="str">
        <f t="shared" si="47"/>
        <v/>
      </c>
      <c r="I255" s="15"/>
      <c r="J255" s="72" t="e">
        <f t="shared" si="48"/>
        <v>#VALUE!</v>
      </c>
      <c r="K255" s="72" t="e">
        <f t="shared" si="49"/>
        <v>#VALUE!</v>
      </c>
    </row>
    <row r="256" spans="1:11">
      <c r="A256" s="97" t="str">
        <f>IF('перелік будівель'!A264="","",'перелік будівель'!A264)</f>
        <v/>
      </c>
      <c r="B256" s="98" t="str">
        <f>IF('перелік будівель'!B264="","",'перелік будівель'!B264)</f>
        <v/>
      </c>
      <c r="C256" s="101" t="str">
        <f>IF(споживання!E266="","",споживання!E266)</f>
        <v/>
      </c>
      <c r="D256" s="101" t="str">
        <f>IF(C256="","",VLOOKUP('перелік будівель'!C256,'еталонні значення'!$B$66:$D$81,2,FALSE))</f>
        <v/>
      </c>
      <c r="E256" s="99" t="str">
        <f t="shared" si="51"/>
        <v/>
      </c>
      <c r="F256" s="101" t="str">
        <f>IF(споживання!H266="","",споживання!H266)</f>
        <v/>
      </c>
      <c r="G256" s="101" t="str">
        <f>IF(F256="","",VLOOKUP('перелік будівель'!C264,'еталонні значення'!$B$66:$D$105,3,FALSE))</f>
        <v/>
      </c>
      <c r="H256" s="99" t="str">
        <f t="shared" si="47"/>
        <v/>
      </c>
      <c r="I256" s="15"/>
      <c r="J256" s="72" t="e">
        <f t="shared" si="48"/>
        <v>#VALUE!</v>
      </c>
      <c r="K256" s="72" t="e">
        <f t="shared" si="49"/>
        <v>#VALUE!</v>
      </c>
    </row>
    <row r="257" spans="1:11">
      <c r="A257" s="97" t="str">
        <f>IF('перелік будівель'!A257="","",'перелік будівель'!A257)</f>
        <v/>
      </c>
      <c r="B257" s="98" t="str">
        <f>IF('перелік будівель'!B257="","",'перелік будівель'!B257)</f>
        <v/>
      </c>
      <c r="C257" s="101" t="str">
        <f>IF(споживання!E258="","",споживання!E258)</f>
        <v/>
      </c>
      <c r="D257" s="101" t="str">
        <f>IF(C257="","",VLOOKUP('перелік будівель'!C257,'еталонні значення'!$B$66:$D$81,2,FALSE))</f>
        <v/>
      </c>
      <c r="E257" s="99" t="str">
        <f t="shared" ref="E257:E262" si="52">IF(D257="","",(C257/D257)-1)</f>
        <v/>
      </c>
      <c r="F257" s="101" t="str">
        <f>IF(споживання!H258="","",споживання!H258)</f>
        <v/>
      </c>
      <c r="G257" s="101" t="str">
        <f>IF(F257="","",VLOOKUP('перелік будівель'!C257,'еталонні значення'!$B$66:$D$105,3,FALSE))</f>
        <v/>
      </c>
      <c r="H257" s="99" t="str">
        <f t="shared" si="47"/>
        <v/>
      </c>
      <c r="I257" s="15"/>
      <c r="J257" s="72" t="e">
        <f t="shared" si="48"/>
        <v>#VALUE!</v>
      </c>
      <c r="K257" s="72" t="e">
        <f t="shared" si="49"/>
        <v>#VALUE!</v>
      </c>
    </row>
    <row r="258" spans="1:11">
      <c r="A258" s="97" t="str">
        <f>IF('перелік будівель'!A258="","",'перелік будівель'!A258)</f>
        <v/>
      </c>
      <c r="B258" s="98" t="str">
        <f>IF('перелік будівель'!B258="","",'перелік будівель'!B258)</f>
        <v/>
      </c>
      <c r="C258" s="101" t="str">
        <f>IF(споживання!E259="","",споживання!E259)</f>
        <v/>
      </c>
      <c r="D258" s="101" t="str">
        <f>IF(C258="","",VLOOKUP('перелік будівель'!C258,'еталонні значення'!$B$66:$D$81,2,FALSE))</f>
        <v/>
      </c>
      <c r="E258" s="99" t="str">
        <f t="shared" si="52"/>
        <v/>
      </c>
      <c r="F258" s="101" t="str">
        <f>IF(споживання!H259="","",споживання!H259)</f>
        <v/>
      </c>
      <c r="G258" s="101" t="str">
        <f>IF(F258="","",VLOOKUP('перелік будівель'!C258,'еталонні значення'!$B$66:$D$105,3,FALSE))</f>
        <v/>
      </c>
      <c r="H258" s="99" t="str">
        <f t="shared" si="47"/>
        <v/>
      </c>
      <c r="I258" s="15"/>
      <c r="J258" s="72" t="e">
        <f t="shared" si="48"/>
        <v>#VALUE!</v>
      </c>
      <c r="K258" s="72" t="e">
        <f t="shared" si="49"/>
        <v>#VALUE!</v>
      </c>
    </row>
    <row r="259" spans="1:11">
      <c r="A259" s="97" t="str">
        <f>IF('перелік будівель'!A259="","",'перелік будівель'!A259)</f>
        <v/>
      </c>
      <c r="B259" s="98" t="str">
        <f>IF('перелік будівель'!B259="","",'перелік будівель'!B259)</f>
        <v/>
      </c>
      <c r="C259" s="101" t="str">
        <f>IF(споживання!E260="","",споживання!E260)</f>
        <v/>
      </c>
      <c r="D259" s="101" t="str">
        <f>IF(C259="","",VLOOKUP('перелік будівель'!C259,'еталонні значення'!$B$66:$D$81,2,FALSE))</f>
        <v/>
      </c>
      <c r="E259" s="99" t="str">
        <f t="shared" si="52"/>
        <v/>
      </c>
      <c r="F259" s="101" t="str">
        <f>IF(споживання!H260="","",споживання!H260)</f>
        <v/>
      </c>
      <c r="G259" s="101" t="str">
        <f>IF(F259="","",VLOOKUP('перелік будівель'!C259,'еталонні значення'!$B$66:$D$105,3,FALSE))</f>
        <v/>
      </c>
      <c r="H259" s="99" t="str">
        <f t="shared" si="47"/>
        <v/>
      </c>
      <c r="I259" s="15"/>
      <c r="J259" s="72" t="e">
        <f t="shared" si="48"/>
        <v>#VALUE!</v>
      </c>
      <c r="K259" s="72" t="e">
        <f t="shared" si="49"/>
        <v>#VALUE!</v>
      </c>
    </row>
    <row r="260" spans="1:11">
      <c r="A260" s="97" t="str">
        <f>IF('перелік будівель'!A260="","",'перелік будівель'!A260)</f>
        <v/>
      </c>
      <c r="B260" s="98" t="str">
        <f>IF('перелік будівель'!B260="","",'перелік будівель'!B260)</f>
        <v/>
      </c>
      <c r="C260" s="101" t="str">
        <f>IF(споживання!E261="","",споживання!E261)</f>
        <v/>
      </c>
      <c r="D260" s="101" t="str">
        <f>IF(C260="","",VLOOKUP('перелік будівель'!C260,'еталонні значення'!$B$66:$D$81,2,FALSE))</f>
        <v/>
      </c>
      <c r="E260" s="99" t="str">
        <f t="shared" si="52"/>
        <v/>
      </c>
      <c r="F260" s="101" t="str">
        <f>IF(споживання!H261="","",споживання!H261)</f>
        <v/>
      </c>
      <c r="G260" s="101" t="str">
        <f>IF(F260="","",VLOOKUP('перелік будівель'!C260,'еталонні значення'!$B$66:$D$105,3,FALSE))</f>
        <v/>
      </c>
      <c r="H260" s="99" t="str">
        <f t="shared" si="47"/>
        <v/>
      </c>
      <c r="I260" s="15"/>
      <c r="J260" s="72" t="e">
        <f t="shared" si="48"/>
        <v>#VALUE!</v>
      </c>
      <c r="K260" s="72" t="e">
        <f t="shared" si="49"/>
        <v>#VALUE!</v>
      </c>
    </row>
    <row r="261" spans="1:11">
      <c r="A261" s="97" t="str">
        <f>IF('перелік будівель'!A261="","",'перелік будівель'!A261)</f>
        <v/>
      </c>
      <c r="B261" s="98" t="str">
        <f>IF('перелік будівель'!B261="","",'перелік будівель'!B261)</f>
        <v/>
      </c>
      <c r="C261" s="101" t="str">
        <f>IF(споживання!E262="","",споживання!E262)</f>
        <v/>
      </c>
      <c r="D261" s="101" t="str">
        <f>IF(C261="","",VLOOKUP('перелік будівель'!C261,'еталонні значення'!$B$66:$D$81,2,FALSE))</f>
        <v/>
      </c>
      <c r="E261" s="99" t="str">
        <f t="shared" si="52"/>
        <v/>
      </c>
      <c r="F261" s="101" t="str">
        <f>IF(споживання!H262="","",споживання!H262)</f>
        <v/>
      </c>
      <c r="G261" s="101" t="str">
        <f>IF(F261="","",VLOOKUP('перелік будівель'!C261,'еталонні значення'!$B$66:$D$105,3,FALSE))</f>
        <v/>
      </c>
      <c r="H261" s="99" t="str">
        <f t="shared" si="47"/>
        <v/>
      </c>
      <c r="I261" s="15"/>
      <c r="J261" s="72" t="e">
        <f t="shared" si="48"/>
        <v>#VALUE!</v>
      </c>
      <c r="K261" s="72" t="e">
        <f t="shared" si="49"/>
        <v>#VALUE!</v>
      </c>
    </row>
    <row r="262" spans="1:11">
      <c r="A262" s="97" t="str">
        <f>IF('перелік будівель'!A262="","",'перелік будівель'!A262)</f>
        <v/>
      </c>
      <c r="B262" s="98" t="str">
        <f>IF('перелік будівель'!B262="","",'перелік будівель'!B262)</f>
        <v/>
      </c>
      <c r="C262" s="101" t="str">
        <f>IF(споживання!E263="","",споживання!E263)</f>
        <v/>
      </c>
      <c r="D262" s="101" t="str">
        <f>IF(C262="","",VLOOKUP('перелік будівель'!C262,'еталонні значення'!$B$66:$D$81,2,FALSE))</f>
        <v/>
      </c>
      <c r="E262" s="99" t="str">
        <f t="shared" si="52"/>
        <v/>
      </c>
      <c r="F262" s="101" t="str">
        <f>IF(споживання!H263="","",споживання!H263)</f>
        <v/>
      </c>
      <c r="G262" s="101" t="str">
        <f>IF(F262="","",VLOOKUP('перелік будівель'!C262,'еталонні значення'!$B$66:$D$105,3,FALSE))</f>
        <v/>
      </c>
      <c r="H262" s="99" t="str">
        <f t="shared" si="47"/>
        <v/>
      </c>
      <c r="I262" s="15"/>
      <c r="J262" s="72" t="e">
        <f t="shared" si="48"/>
        <v>#VALUE!</v>
      </c>
      <c r="K262" s="72" t="e">
        <f t="shared" si="49"/>
        <v>#VALUE!</v>
      </c>
    </row>
    <row r="263" spans="1:11">
      <c r="A263" s="97" t="str">
        <f>IF('перелік будівель'!A271="","",'перелік будівель'!A271)</f>
        <v/>
      </c>
      <c r="B263" s="98" t="str">
        <f>IF('перелік будівель'!B271="","",'перелік будівель'!B271)</f>
        <v/>
      </c>
      <c r="C263" s="101" t="str">
        <f>IF(споживання!E273="","",споживання!E273)</f>
        <v/>
      </c>
      <c r="D263" s="101" t="str">
        <f>IF(C263="","",VLOOKUP('перелік будівель'!C263,'еталонні значення'!$B$66:$D$81,2,FALSE))</f>
        <v/>
      </c>
      <c r="E263" s="99" t="str">
        <f t="shared" ref="E263:E264" si="53">IF(D263="","",C263/D263-1)</f>
        <v/>
      </c>
      <c r="F263" s="101" t="str">
        <f>IF(споживання!H273="","",споживання!H273)</f>
        <v/>
      </c>
      <c r="G263" s="101" t="str">
        <f>IF(F263="","",VLOOKUP('перелік будівель'!C271,'еталонні значення'!$B$66:$D$105,3,FALSE))</f>
        <v/>
      </c>
      <c r="H263" s="99" t="str">
        <f t="shared" si="47"/>
        <v/>
      </c>
      <c r="I263" s="15"/>
      <c r="J263" s="72" t="e">
        <f t="shared" si="48"/>
        <v>#VALUE!</v>
      </c>
      <c r="K263" s="72" t="e">
        <f t="shared" si="49"/>
        <v>#VALUE!</v>
      </c>
    </row>
    <row r="264" spans="1:11">
      <c r="A264" s="97" t="str">
        <f>IF('перелік будівель'!A272="","",'перелік будівель'!A272)</f>
        <v/>
      </c>
      <c r="B264" s="98" t="str">
        <f>IF('перелік будівель'!B272="","",'перелік будівель'!B272)</f>
        <v/>
      </c>
      <c r="C264" s="101" t="str">
        <f>IF(споживання!E274="","",споживання!E274)</f>
        <v/>
      </c>
      <c r="D264" s="101" t="str">
        <f>IF(C264="","",VLOOKUP('перелік будівель'!C264,'еталонні значення'!$B$66:$D$81,2,FALSE))</f>
        <v/>
      </c>
      <c r="E264" s="99" t="str">
        <f t="shared" si="53"/>
        <v/>
      </c>
      <c r="F264" s="101" t="str">
        <f>IF(споживання!H274="","",споживання!H274)</f>
        <v/>
      </c>
      <c r="G264" s="101" t="str">
        <f>IF(F264="","",VLOOKUP('перелік будівель'!C272,'еталонні значення'!$B$66:$D$105,3,FALSE))</f>
        <v/>
      </c>
      <c r="H264" s="99" t="str">
        <f t="shared" si="47"/>
        <v/>
      </c>
      <c r="I264" s="15"/>
      <c r="J264" s="72" t="e">
        <f t="shared" si="48"/>
        <v>#VALUE!</v>
      </c>
      <c r="K264" s="72" t="e">
        <f t="shared" si="49"/>
        <v>#VALUE!</v>
      </c>
    </row>
    <row r="265" spans="1:11">
      <c r="A265" s="97" t="str">
        <f>IF('перелік будівель'!A265="","",'перелік будівель'!A265)</f>
        <v/>
      </c>
      <c r="B265" s="98" t="str">
        <f>IF('перелік будівель'!B265="","",'перелік будівель'!B265)</f>
        <v/>
      </c>
      <c r="C265" s="101" t="str">
        <f>IF(споживання!E266="","",споживання!E266)</f>
        <v/>
      </c>
      <c r="D265" s="101" t="str">
        <f>IF(C265="","",VLOOKUP('перелік будівель'!C265,'еталонні значення'!$B$66:$D$81,2,FALSE))</f>
        <v/>
      </c>
      <c r="E265" s="99" t="str">
        <f t="shared" ref="E265:E270" si="54">IF(D265="","",(C265/D265)-1)</f>
        <v/>
      </c>
      <c r="F265" s="101" t="str">
        <f>IF(споживання!H266="","",споживання!H266)</f>
        <v/>
      </c>
      <c r="G265" s="101" t="str">
        <f>IF(F265="","",VLOOKUP('перелік будівель'!C265,'еталонні значення'!$B$66:$D$105,3,FALSE))</f>
        <v/>
      </c>
      <c r="H265" s="99" t="str">
        <f t="shared" si="47"/>
        <v/>
      </c>
      <c r="I265" s="15"/>
      <c r="J265" s="72" t="e">
        <f t="shared" si="48"/>
        <v>#VALUE!</v>
      </c>
      <c r="K265" s="72" t="e">
        <f t="shared" si="49"/>
        <v>#VALUE!</v>
      </c>
    </row>
    <row r="266" spans="1:11">
      <c r="A266" s="97" t="str">
        <f>IF('перелік будівель'!A266="","",'перелік будівель'!A266)</f>
        <v/>
      </c>
      <c r="B266" s="98" t="str">
        <f>IF('перелік будівель'!B266="","",'перелік будівель'!B266)</f>
        <v/>
      </c>
      <c r="C266" s="101" t="str">
        <f>IF(споживання!E267="","",споживання!E267)</f>
        <v/>
      </c>
      <c r="D266" s="101" t="str">
        <f>IF(C266="","",VLOOKUP('перелік будівель'!C266,'еталонні значення'!$B$66:$D$81,2,FALSE))</f>
        <v/>
      </c>
      <c r="E266" s="99" t="str">
        <f t="shared" si="54"/>
        <v/>
      </c>
      <c r="F266" s="101" t="str">
        <f>IF(споживання!H267="","",споживання!H267)</f>
        <v/>
      </c>
      <c r="G266" s="101" t="str">
        <f>IF(F266="","",VLOOKUP('перелік будівель'!C266,'еталонні значення'!$B$66:$D$105,3,FALSE))</f>
        <v/>
      </c>
      <c r="H266" s="99" t="str">
        <f t="shared" si="47"/>
        <v/>
      </c>
      <c r="I266" s="15"/>
      <c r="J266" s="72" t="e">
        <f t="shared" si="48"/>
        <v>#VALUE!</v>
      </c>
      <c r="K266" s="72" t="e">
        <f t="shared" si="49"/>
        <v>#VALUE!</v>
      </c>
    </row>
    <row r="267" spans="1:11">
      <c r="A267" s="97" t="str">
        <f>IF('перелік будівель'!A267="","",'перелік будівель'!A267)</f>
        <v/>
      </c>
      <c r="B267" s="98" t="str">
        <f>IF('перелік будівель'!B267="","",'перелік будівель'!B267)</f>
        <v/>
      </c>
      <c r="C267" s="101" t="str">
        <f>IF(споживання!E268="","",споживання!E268)</f>
        <v/>
      </c>
      <c r="D267" s="101" t="str">
        <f>IF(C267="","",VLOOKUP('перелік будівель'!C267,'еталонні значення'!$B$66:$D$81,2,FALSE))</f>
        <v/>
      </c>
      <c r="E267" s="99" t="str">
        <f t="shared" si="54"/>
        <v/>
      </c>
      <c r="F267" s="101" t="str">
        <f>IF(споживання!H268="","",споживання!H268)</f>
        <v/>
      </c>
      <c r="G267" s="101" t="str">
        <f>IF(F267="","",VLOOKUP('перелік будівель'!C267,'еталонні значення'!$B$66:$D$105,3,FALSE))</f>
        <v/>
      </c>
      <c r="H267" s="99" t="str">
        <f t="shared" si="47"/>
        <v/>
      </c>
      <c r="I267" s="15"/>
      <c r="J267" s="72" t="e">
        <f t="shared" si="48"/>
        <v>#VALUE!</v>
      </c>
      <c r="K267" s="72" t="e">
        <f t="shared" si="49"/>
        <v>#VALUE!</v>
      </c>
    </row>
    <row r="268" spans="1:11">
      <c r="A268" s="97" t="str">
        <f>IF('перелік будівель'!A268="","",'перелік будівель'!A268)</f>
        <v/>
      </c>
      <c r="B268" s="98" t="str">
        <f>IF('перелік будівель'!B268="","",'перелік будівель'!B268)</f>
        <v/>
      </c>
      <c r="C268" s="101" t="str">
        <f>IF(споживання!E269="","",споживання!E269)</f>
        <v/>
      </c>
      <c r="D268" s="101" t="str">
        <f>IF(C268="","",VLOOKUP('перелік будівель'!C268,'еталонні значення'!$B$66:$D$81,2,FALSE))</f>
        <v/>
      </c>
      <c r="E268" s="99" t="str">
        <f t="shared" si="54"/>
        <v/>
      </c>
      <c r="F268" s="101" t="str">
        <f>IF(споживання!H269="","",споживання!H269)</f>
        <v/>
      </c>
      <c r="G268" s="101" t="str">
        <f>IF(F268="","",VLOOKUP('перелік будівель'!C268,'еталонні значення'!$B$66:$D$105,3,FALSE))</f>
        <v/>
      </c>
      <c r="H268" s="99" t="str">
        <f t="shared" si="47"/>
        <v/>
      </c>
      <c r="I268" s="15"/>
      <c r="J268" s="72" t="e">
        <f t="shared" si="48"/>
        <v>#VALUE!</v>
      </c>
      <c r="K268" s="72" t="e">
        <f t="shared" si="49"/>
        <v>#VALUE!</v>
      </c>
    </row>
    <row r="269" spans="1:11">
      <c r="A269" s="97" t="str">
        <f>IF('перелік будівель'!A269="","",'перелік будівель'!A269)</f>
        <v/>
      </c>
      <c r="B269" s="98" t="str">
        <f>IF('перелік будівель'!B269="","",'перелік будівель'!B269)</f>
        <v/>
      </c>
      <c r="C269" s="101" t="str">
        <f>IF(споживання!E270="","",споживання!E270)</f>
        <v/>
      </c>
      <c r="D269" s="101" t="str">
        <f>IF(C269="","",VLOOKUP('перелік будівель'!C269,'еталонні значення'!$B$66:$D$81,2,FALSE))</f>
        <v/>
      </c>
      <c r="E269" s="99" t="str">
        <f t="shared" si="54"/>
        <v/>
      </c>
      <c r="F269" s="101" t="str">
        <f>IF(споживання!H270="","",споживання!H270)</f>
        <v/>
      </c>
      <c r="G269" s="101" t="str">
        <f>IF(F269="","",VLOOKUP('перелік будівель'!C269,'еталонні значення'!$B$66:$D$105,3,FALSE))</f>
        <v/>
      </c>
      <c r="H269" s="99" t="str">
        <f t="shared" si="47"/>
        <v/>
      </c>
      <c r="I269" s="15"/>
      <c r="J269" s="72" t="e">
        <f t="shared" si="48"/>
        <v>#VALUE!</v>
      </c>
      <c r="K269" s="72" t="e">
        <f t="shared" si="49"/>
        <v>#VALUE!</v>
      </c>
    </row>
    <row r="270" spans="1:11">
      <c r="A270" s="97" t="str">
        <f>IF('перелік будівель'!A270="","",'перелік будівель'!A270)</f>
        <v/>
      </c>
      <c r="B270" s="98" t="str">
        <f>IF('перелік будівель'!B270="","",'перелік будівель'!B270)</f>
        <v/>
      </c>
      <c r="C270" s="101" t="str">
        <f>IF(споживання!E271="","",споживання!E271)</f>
        <v/>
      </c>
      <c r="D270" s="101" t="str">
        <f>IF(C270="","",VLOOKUP('перелік будівель'!C270,'еталонні значення'!$B$66:$D$81,2,FALSE))</f>
        <v/>
      </c>
      <c r="E270" s="99" t="str">
        <f t="shared" si="54"/>
        <v/>
      </c>
      <c r="F270" s="101" t="str">
        <f>IF(споживання!H271="","",споживання!H271)</f>
        <v/>
      </c>
      <c r="G270" s="101" t="str">
        <f>IF(F270="","",VLOOKUP('перелік будівель'!C270,'еталонні значення'!$B$66:$D$105,3,FALSE))</f>
        <v/>
      </c>
      <c r="H270" s="99" t="str">
        <f t="shared" si="47"/>
        <v/>
      </c>
      <c r="I270" s="15"/>
      <c r="J270" s="72" t="e">
        <f t="shared" si="48"/>
        <v>#VALUE!</v>
      </c>
      <c r="K270" s="72" t="e">
        <f t="shared" si="49"/>
        <v>#VALUE!</v>
      </c>
    </row>
    <row r="271" spans="1:11">
      <c r="A271" s="97" t="str">
        <f>IF('перелік будівель'!A279="","",'перелік будівель'!A279)</f>
        <v/>
      </c>
      <c r="B271" s="98" t="str">
        <f>IF('перелік будівель'!B279="","",'перелік будівель'!B279)</f>
        <v/>
      </c>
      <c r="C271" s="101" t="str">
        <f>IF(споживання!E281="","",споживання!E281)</f>
        <v/>
      </c>
      <c r="D271" s="101" t="str">
        <f>IF(C271="","",VLOOKUP('перелік будівель'!C271,'еталонні значення'!$B$66:$D$81,2,FALSE))</f>
        <v/>
      </c>
      <c r="E271" s="99" t="str">
        <f t="shared" ref="E271:E272" si="55">IF(D271="","",C271/D271-1)</f>
        <v/>
      </c>
      <c r="F271" s="101" t="str">
        <f>IF(споживання!H281="","",споживання!H281)</f>
        <v/>
      </c>
      <c r="G271" s="101" t="str">
        <f>IF(F271="","",VLOOKUP('перелік будівель'!C279,'еталонні значення'!$B$66:$D$105,3,FALSE))</f>
        <v/>
      </c>
      <c r="H271" s="99" t="str">
        <f t="shared" si="47"/>
        <v/>
      </c>
      <c r="I271" s="15"/>
      <c r="J271" s="72" t="e">
        <f t="shared" si="48"/>
        <v>#VALUE!</v>
      </c>
      <c r="K271" s="72" t="e">
        <f t="shared" si="49"/>
        <v>#VALUE!</v>
      </c>
    </row>
    <row r="272" spans="1:11">
      <c r="A272" s="97" t="str">
        <f>IF('перелік будівель'!A280="","",'перелік будівель'!A280)</f>
        <v/>
      </c>
      <c r="B272" s="98" t="str">
        <f>IF('перелік будівель'!B280="","",'перелік будівель'!B280)</f>
        <v/>
      </c>
      <c r="C272" s="101" t="str">
        <f>IF(споживання!E282="","",споживання!E282)</f>
        <v/>
      </c>
      <c r="D272" s="101" t="str">
        <f>IF(C272="","",VLOOKUP('перелік будівель'!C272,'еталонні значення'!$B$66:$D$81,2,FALSE))</f>
        <v/>
      </c>
      <c r="E272" s="99" t="str">
        <f t="shared" si="55"/>
        <v/>
      </c>
      <c r="F272" s="101" t="str">
        <f>IF(споживання!H282="","",споживання!H282)</f>
        <v/>
      </c>
      <c r="G272" s="101" t="str">
        <f>IF(F272="","",VLOOKUP('перелік будівель'!C280,'еталонні значення'!$B$66:$D$105,3,FALSE))</f>
        <v/>
      </c>
      <c r="H272" s="99" t="str">
        <f t="shared" si="47"/>
        <v/>
      </c>
      <c r="I272" s="15"/>
      <c r="J272" s="72" t="e">
        <f t="shared" si="48"/>
        <v>#VALUE!</v>
      </c>
      <c r="K272" s="72" t="e">
        <f t="shared" si="49"/>
        <v>#VALUE!</v>
      </c>
    </row>
    <row r="273" spans="1:11">
      <c r="A273" s="97" t="str">
        <f>IF('перелік будівель'!A273="","",'перелік будівель'!A273)</f>
        <v/>
      </c>
      <c r="B273" s="98" t="str">
        <f>IF('перелік будівель'!B273="","",'перелік будівель'!B273)</f>
        <v/>
      </c>
      <c r="C273" s="101" t="str">
        <f>IF(споживання!E274="","",споживання!E274)</f>
        <v/>
      </c>
      <c r="D273" s="101" t="str">
        <f>IF(C273="","",VLOOKUP('перелік будівель'!C273,'еталонні значення'!$B$66:$D$81,2,FALSE))</f>
        <v/>
      </c>
      <c r="E273" s="99" t="str">
        <f t="shared" ref="E273:E278" si="56">IF(D273="","",(C273/D273)-1)</f>
        <v/>
      </c>
      <c r="F273" s="101" t="str">
        <f>IF(споживання!H274="","",споживання!H274)</f>
        <v/>
      </c>
      <c r="G273" s="101" t="str">
        <f>IF(F273="","",VLOOKUP('перелік будівель'!C273,'еталонні значення'!$B$66:$D$105,3,FALSE))</f>
        <v/>
      </c>
      <c r="H273" s="99" t="str">
        <f t="shared" si="47"/>
        <v/>
      </c>
      <c r="I273" s="15"/>
      <c r="J273" s="72" t="e">
        <f t="shared" si="48"/>
        <v>#VALUE!</v>
      </c>
      <c r="K273" s="72" t="e">
        <f t="shared" si="49"/>
        <v>#VALUE!</v>
      </c>
    </row>
    <row r="274" spans="1:11">
      <c r="A274" s="97" t="str">
        <f>IF('перелік будівель'!A274="","",'перелік будівель'!A274)</f>
        <v/>
      </c>
      <c r="B274" s="98" t="str">
        <f>IF('перелік будівель'!B274="","",'перелік будівель'!B274)</f>
        <v/>
      </c>
      <c r="C274" s="101" t="str">
        <f>IF(споживання!E275="","",споживання!E275)</f>
        <v/>
      </c>
      <c r="D274" s="101" t="str">
        <f>IF(C274="","",VLOOKUP('перелік будівель'!C274,'еталонні значення'!$B$66:$D$81,2,FALSE))</f>
        <v/>
      </c>
      <c r="E274" s="99" t="str">
        <f t="shared" si="56"/>
        <v/>
      </c>
      <c r="F274" s="101" t="str">
        <f>IF(споживання!H275="","",споживання!H275)</f>
        <v/>
      </c>
      <c r="G274" s="101" t="str">
        <f>IF(F274="","",VLOOKUP('перелік будівель'!C274,'еталонні значення'!$B$66:$D$105,3,FALSE))</f>
        <v/>
      </c>
      <c r="H274" s="99" t="str">
        <f t="shared" si="47"/>
        <v/>
      </c>
      <c r="I274" s="15"/>
      <c r="J274" s="72" t="e">
        <f t="shared" si="48"/>
        <v>#VALUE!</v>
      </c>
      <c r="K274" s="72" t="e">
        <f t="shared" si="49"/>
        <v>#VALUE!</v>
      </c>
    </row>
    <row r="275" spans="1:11">
      <c r="A275" s="97" t="str">
        <f>IF('перелік будівель'!A275="","",'перелік будівель'!A275)</f>
        <v/>
      </c>
      <c r="B275" s="98" t="str">
        <f>IF('перелік будівель'!B275="","",'перелік будівель'!B275)</f>
        <v/>
      </c>
      <c r="C275" s="101" t="str">
        <f>IF(споживання!E276="","",споживання!E276)</f>
        <v/>
      </c>
      <c r="D275" s="101" t="str">
        <f>IF(C275="","",VLOOKUP('перелік будівель'!C275,'еталонні значення'!$B$66:$D$81,2,FALSE))</f>
        <v/>
      </c>
      <c r="E275" s="99" t="str">
        <f t="shared" si="56"/>
        <v/>
      </c>
      <c r="F275" s="101" t="str">
        <f>IF(споживання!H276="","",споживання!H276)</f>
        <v/>
      </c>
      <c r="G275" s="101" t="str">
        <f>IF(F275="","",VLOOKUP('перелік будівель'!C275,'еталонні значення'!$B$66:$D$105,3,FALSE))</f>
        <v/>
      </c>
      <c r="H275" s="99" t="str">
        <f t="shared" si="47"/>
        <v/>
      </c>
      <c r="I275" s="15"/>
      <c r="J275" s="72" t="e">
        <f t="shared" si="48"/>
        <v>#VALUE!</v>
      </c>
      <c r="K275" s="72" t="e">
        <f t="shared" si="49"/>
        <v>#VALUE!</v>
      </c>
    </row>
    <row r="276" spans="1:11">
      <c r="A276" s="97" t="str">
        <f>IF('перелік будівель'!A276="","",'перелік будівель'!A276)</f>
        <v/>
      </c>
      <c r="B276" s="98" t="str">
        <f>IF('перелік будівель'!B276="","",'перелік будівель'!B276)</f>
        <v/>
      </c>
      <c r="C276" s="101" t="str">
        <f>IF(споживання!E277="","",споживання!E277)</f>
        <v/>
      </c>
      <c r="D276" s="101" t="str">
        <f>IF(C276="","",VLOOKUP('перелік будівель'!C276,'еталонні значення'!$B$66:$D$81,2,FALSE))</f>
        <v/>
      </c>
      <c r="E276" s="99" t="str">
        <f t="shared" si="56"/>
        <v/>
      </c>
      <c r="F276" s="101" t="str">
        <f>IF(споживання!H277="","",споживання!H277)</f>
        <v/>
      </c>
      <c r="G276" s="101" t="str">
        <f>IF(F276="","",VLOOKUP('перелік будівель'!C276,'еталонні значення'!$B$66:$D$105,3,FALSE))</f>
        <v/>
      </c>
      <c r="H276" s="99" t="str">
        <f t="shared" si="47"/>
        <v/>
      </c>
      <c r="I276" s="15"/>
      <c r="J276" s="72" t="e">
        <f t="shared" si="48"/>
        <v>#VALUE!</v>
      </c>
      <c r="K276" s="72" t="e">
        <f t="shared" si="49"/>
        <v>#VALUE!</v>
      </c>
    </row>
    <row r="277" spans="1:11">
      <c r="A277" s="97" t="str">
        <f>IF('перелік будівель'!A277="","",'перелік будівель'!A277)</f>
        <v/>
      </c>
      <c r="B277" s="98" t="str">
        <f>IF('перелік будівель'!B277="","",'перелік будівель'!B277)</f>
        <v/>
      </c>
      <c r="C277" s="101" t="str">
        <f>IF(споживання!E278="","",споживання!E278)</f>
        <v/>
      </c>
      <c r="D277" s="101" t="str">
        <f>IF(C277="","",VLOOKUP('перелік будівель'!C277,'еталонні значення'!$B$66:$D$81,2,FALSE))</f>
        <v/>
      </c>
      <c r="E277" s="99" t="str">
        <f t="shared" si="56"/>
        <v/>
      </c>
      <c r="F277" s="101" t="str">
        <f>IF(споживання!H278="","",споживання!H278)</f>
        <v/>
      </c>
      <c r="G277" s="101" t="str">
        <f>IF(F277="","",VLOOKUP('перелік будівель'!C277,'еталонні значення'!$B$66:$D$105,3,FALSE))</f>
        <v/>
      </c>
      <c r="H277" s="99" t="str">
        <f t="shared" si="47"/>
        <v/>
      </c>
      <c r="I277" s="15"/>
      <c r="J277" s="72" t="e">
        <f t="shared" si="48"/>
        <v>#VALUE!</v>
      </c>
      <c r="K277" s="72" t="e">
        <f t="shared" si="49"/>
        <v>#VALUE!</v>
      </c>
    </row>
    <row r="278" spans="1:11">
      <c r="A278" s="97" t="str">
        <f>IF('перелік будівель'!A278="","",'перелік будівель'!A278)</f>
        <v/>
      </c>
      <c r="B278" s="98" t="str">
        <f>IF('перелік будівель'!B278="","",'перелік будівель'!B278)</f>
        <v/>
      </c>
      <c r="C278" s="101" t="str">
        <f>IF(споживання!E279="","",споживання!E279)</f>
        <v/>
      </c>
      <c r="D278" s="101" t="str">
        <f>IF(C278="","",VLOOKUP('перелік будівель'!C278,'еталонні значення'!$B$66:$D$81,2,FALSE))</f>
        <v/>
      </c>
      <c r="E278" s="99" t="str">
        <f t="shared" si="56"/>
        <v/>
      </c>
      <c r="F278" s="101" t="str">
        <f>IF(споживання!H279="","",споживання!H279)</f>
        <v/>
      </c>
      <c r="G278" s="101" t="str">
        <f>IF(F278="","",VLOOKUP('перелік будівель'!C278,'еталонні значення'!$B$66:$D$105,3,FALSE))</f>
        <v/>
      </c>
      <c r="H278" s="99" t="str">
        <f t="shared" si="47"/>
        <v/>
      </c>
      <c r="I278" s="15"/>
      <c r="J278" s="72" t="e">
        <f t="shared" si="48"/>
        <v>#VALUE!</v>
      </c>
      <c r="K278" s="72" t="e">
        <f t="shared" si="49"/>
        <v>#VALUE!</v>
      </c>
    </row>
    <row r="279" spans="1:11">
      <c r="A279" s="97" t="str">
        <f>IF('перелік будівель'!A287="","",'перелік будівель'!A287)</f>
        <v/>
      </c>
      <c r="B279" s="98" t="str">
        <f>IF('перелік будівель'!B287="","",'перелік будівель'!B287)</f>
        <v/>
      </c>
      <c r="C279" s="101" t="str">
        <f>IF(споживання!E289="","",споживання!E289)</f>
        <v/>
      </c>
      <c r="D279" s="101" t="str">
        <f>IF(C279="","",VLOOKUP('перелік будівель'!C279,'еталонні значення'!$B$66:$D$81,2,FALSE))</f>
        <v/>
      </c>
      <c r="E279" s="99" t="str">
        <f t="shared" ref="E279:E280" si="57">IF(D279="","",C279/D279-1)</f>
        <v/>
      </c>
      <c r="F279" s="101" t="str">
        <f>IF(споживання!H289="","",споживання!H289)</f>
        <v/>
      </c>
      <c r="G279" s="101" t="str">
        <f>IF(F279="","",VLOOKUP('перелік будівель'!C287,'еталонні значення'!$B$66:$D$105,3,FALSE))</f>
        <v/>
      </c>
      <c r="H279" s="99" t="str">
        <f t="shared" si="47"/>
        <v/>
      </c>
      <c r="I279" s="15"/>
      <c r="J279" s="72" t="e">
        <f t="shared" si="48"/>
        <v>#VALUE!</v>
      </c>
      <c r="K279" s="72" t="e">
        <f t="shared" si="49"/>
        <v>#VALUE!</v>
      </c>
    </row>
    <row r="280" spans="1:11">
      <c r="A280" s="97" t="str">
        <f>IF('перелік будівель'!A288="","",'перелік будівель'!A288)</f>
        <v/>
      </c>
      <c r="B280" s="98" t="str">
        <f>IF('перелік будівель'!B288="","",'перелік будівель'!B288)</f>
        <v/>
      </c>
      <c r="C280" s="101" t="str">
        <f>IF(споживання!E290="","",споживання!E290)</f>
        <v/>
      </c>
      <c r="D280" s="101" t="str">
        <f>IF(C280="","",VLOOKUP('перелік будівель'!C280,'еталонні значення'!$B$66:$D$81,2,FALSE))</f>
        <v/>
      </c>
      <c r="E280" s="99" t="str">
        <f t="shared" si="57"/>
        <v/>
      </c>
      <c r="F280" s="101" t="str">
        <f>IF(споживання!H290="","",споживання!H290)</f>
        <v/>
      </c>
      <c r="G280" s="101" t="str">
        <f>IF(F280="","",VLOOKUP('перелік будівель'!C288,'еталонні значення'!$B$66:$D$105,3,FALSE))</f>
        <v/>
      </c>
      <c r="H280" s="99" t="str">
        <f t="shared" si="47"/>
        <v/>
      </c>
      <c r="I280" s="15"/>
      <c r="J280" s="72" t="e">
        <f t="shared" si="48"/>
        <v>#VALUE!</v>
      </c>
      <c r="K280" s="72" t="e">
        <f t="shared" si="49"/>
        <v>#VALUE!</v>
      </c>
    </row>
    <row r="281" spans="1:11">
      <c r="A281" s="97" t="str">
        <f>IF('перелік будівель'!A281="","",'перелік будівель'!A281)</f>
        <v/>
      </c>
      <c r="B281" s="98" t="str">
        <f>IF('перелік будівель'!B281="","",'перелік будівель'!B281)</f>
        <v/>
      </c>
      <c r="C281" s="101" t="str">
        <f>IF(споживання!E282="","",споживання!E282)</f>
        <v/>
      </c>
      <c r="D281" s="101" t="str">
        <f>IF(C281="","",VLOOKUP('перелік будівель'!C281,'еталонні значення'!$B$66:$D$81,2,FALSE))</f>
        <v/>
      </c>
      <c r="E281" s="99" t="str">
        <f t="shared" ref="E281:E286" si="58">IF(D281="","",(C281/D281)-1)</f>
        <v/>
      </c>
      <c r="F281" s="101" t="str">
        <f>IF(споживання!H282="","",споживання!H282)</f>
        <v/>
      </c>
      <c r="G281" s="101" t="str">
        <f>IF(F281="","",VLOOKUP('перелік будівель'!C281,'еталонні значення'!$B$66:$D$105,3,FALSE))</f>
        <v/>
      </c>
      <c r="H281" s="99" t="str">
        <f t="shared" si="47"/>
        <v/>
      </c>
      <c r="I281" s="15"/>
      <c r="J281" s="72" t="e">
        <f t="shared" si="48"/>
        <v>#VALUE!</v>
      </c>
      <c r="K281" s="72" t="e">
        <f t="shared" si="49"/>
        <v>#VALUE!</v>
      </c>
    </row>
    <row r="282" spans="1:11">
      <c r="A282" s="97" t="str">
        <f>IF('перелік будівель'!A282="","",'перелік будівель'!A282)</f>
        <v/>
      </c>
      <c r="B282" s="98" t="str">
        <f>IF('перелік будівель'!B282="","",'перелік будівель'!B282)</f>
        <v/>
      </c>
      <c r="C282" s="101" t="str">
        <f>IF(споживання!E283="","",споживання!E283)</f>
        <v/>
      </c>
      <c r="D282" s="101" t="str">
        <f>IF(C282="","",VLOOKUP('перелік будівель'!C282,'еталонні значення'!$B$66:$D$81,2,FALSE))</f>
        <v/>
      </c>
      <c r="E282" s="99" t="str">
        <f t="shared" si="58"/>
        <v/>
      </c>
      <c r="F282" s="101" t="str">
        <f>IF(споживання!H283="","",споживання!H283)</f>
        <v/>
      </c>
      <c r="G282" s="101" t="str">
        <f>IF(F282="","",VLOOKUP('перелік будівель'!C282,'еталонні значення'!$B$66:$D$105,3,FALSE))</f>
        <v/>
      </c>
      <c r="H282" s="99" t="str">
        <f t="shared" si="47"/>
        <v/>
      </c>
      <c r="I282" s="15"/>
      <c r="J282" s="72" t="e">
        <f t="shared" si="48"/>
        <v>#VALUE!</v>
      </c>
      <c r="K282" s="72" t="e">
        <f t="shared" si="49"/>
        <v>#VALUE!</v>
      </c>
    </row>
    <row r="283" spans="1:11">
      <c r="A283" s="97" t="str">
        <f>IF('перелік будівель'!A283="","",'перелік будівель'!A283)</f>
        <v/>
      </c>
      <c r="B283" s="98" t="str">
        <f>IF('перелік будівель'!B283="","",'перелік будівель'!B283)</f>
        <v/>
      </c>
      <c r="C283" s="101" t="str">
        <f>IF(споживання!E284="","",споживання!E284)</f>
        <v/>
      </c>
      <c r="D283" s="101" t="str">
        <f>IF(C283="","",VLOOKUP('перелік будівель'!C283,'еталонні значення'!$B$66:$D$81,2,FALSE))</f>
        <v/>
      </c>
      <c r="E283" s="99" t="str">
        <f t="shared" si="58"/>
        <v/>
      </c>
      <c r="F283" s="101" t="str">
        <f>IF(споживання!H284="","",споживання!H284)</f>
        <v/>
      </c>
      <c r="G283" s="101" t="str">
        <f>IF(F283="","",VLOOKUP('перелік будівель'!C283,'еталонні значення'!$B$66:$D$105,3,FALSE))</f>
        <v/>
      </c>
      <c r="H283" s="99" t="str">
        <f t="shared" si="47"/>
        <v/>
      </c>
      <c r="I283" s="15"/>
      <c r="J283" s="72" t="e">
        <f t="shared" si="48"/>
        <v>#VALUE!</v>
      </c>
      <c r="K283" s="72" t="e">
        <f t="shared" si="49"/>
        <v>#VALUE!</v>
      </c>
    </row>
    <row r="284" spans="1:11">
      <c r="A284" s="97" t="str">
        <f>IF('перелік будівель'!A284="","",'перелік будівель'!A284)</f>
        <v/>
      </c>
      <c r="B284" s="98" t="str">
        <f>IF('перелік будівель'!B284="","",'перелік будівель'!B284)</f>
        <v/>
      </c>
      <c r="C284" s="101" t="str">
        <f>IF(споживання!E285="","",споживання!E285)</f>
        <v/>
      </c>
      <c r="D284" s="101" t="str">
        <f>IF(C284="","",VLOOKUP('перелік будівель'!C284,'еталонні значення'!$B$66:$D$81,2,FALSE))</f>
        <v/>
      </c>
      <c r="E284" s="99" t="str">
        <f t="shared" si="58"/>
        <v/>
      </c>
      <c r="F284" s="101" t="str">
        <f>IF(споживання!H285="","",споживання!H285)</f>
        <v/>
      </c>
      <c r="G284" s="101" t="str">
        <f>IF(F284="","",VLOOKUP('перелік будівель'!C284,'еталонні значення'!$B$66:$D$105,3,FALSE))</f>
        <v/>
      </c>
      <c r="H284" s="99" t="str">
        <f t="shared" si="47"/>
        <v/>
      </c>
      <c r="I284" s="15"/>
      <c r="J284" s="72" t="e">
        <f t="shared" si="48"/>
        <v>#VALUE!</v>
      </c>
      <c r="K284" s="72" t="e">
        <f t="shared" si="49"/>
        <v>#VALUE!</v>
      </c>
    </row>
    <row r="285" spans="1:11">
      <c r="A285" s="97" t="str">
        <f>IF('перелік будівель'!A285="","",'перелік будівель'!A285)</f>
        <v/>
      </c>
      <c r="B285" s="98" t="str">
        <f>IF('перелік будівель'!B285="","",'перелік будівель'!B285)</f>
        <v/>
      </c>
      <c r="C285" s="101" t="str">
        <f>IF(споживання!E286="","",споживання!E286)</f>
        <v/>
      </c>
      <c r="D285" s="101" t="str">
        <f>IF(C285="","",VLOOKUP('перелік будівель'!C285,'еталонні значення'!$B$66:$D$81,2,FALSE))</f>
        <v/>
      </c>
      <c r="E285" s="99" t="str">
        <f t="shared" si="58"/>
        <v/>
      </c>
      <c r="F285" s="101" t="str">
        <f>IF(споживання!H286="","",споживання!H286)</f>
        <v/>
      </c>
      <c r="G285" s="101" t="str">
        <f>IF(F285="","",VLOOKUP('перелік будівель'!C285,'еталонні значення'!$B$66:$D$105,3,FALSE))</f>
        <v/>
      </c>
      <c r="H285" s="99" t="str">
        <f t="shared" si="47"/>
        <v/>
      </c>
      <c r="I285" s="15"/>
      <c r="J285" s="72" t="e">
        <f t="shared" si="48"/>
        <v>#VALUE!</v>
      </c>
      <c r="K285" s="72" t="e">
        <f t="shared" si="49"/>
        <v>#VALUE!</v>
      </c>
    </row>
    <row r="286" spans="1:11">
      <c r="A286" s="97" t="str">
        <f>IF('перелік будівель'!A286="","",'перелік будівель'!A286)</f>
        <v/>
      </c>
      <c r="B286" s="98" t="str">
        <f>IF('перелік будівель'!B286="","",'перелік будівель'!B286)</f>
        <v/>
      </c>
      <c r="C286" s="101" t="str">
        <f>IF(споживання!E287="","",споживання!E287)</f>
        <v/>
      </c>
      <c r="D286" s="101" t="str">
        <f>IF(C286="","",VLOOKUP('перелік будівель'!C286,'еталонні значення'!$B$66:$D$81,2,FALSE))</f>
        <v/>
      </c>
      <c r="E286" s="99" t="str">
        <f t="shared" si="58"/>
        <v/>
      </c>
      <c r="F286" s="101" t="str">
        <f>IF(споживання!H287="","",споживання!H287)</f>
        <v/>
      </c>
      <c r="G286" s="101" t="str">
        <f>IF(F286="","",VLOOKUP('перелік будівель'!C286,'еталонні значення'!$B$66:$D$105,3,FALSE))</f>
        <v/>
      </c>
      <c r="H286" s="99" t="str">
        <f t="shared" si="47"/>
        <v/>
      </c>
      <c r="I286" s="15"/>
      <c r="J286" s="72" t="e">
        <f t="shared" si="48"/>
        <v>#VALUE!</v>
      </c>
      <c r="K286" s="72" t="e">
        <f t="shared" si="49"/>
        <v>#VALUE!</v>
      </c>
    </row>
    <row r="287" spans="1:11">
      <c r="A287" s="97" t="str">
        <f>IF('перелік будівель'!A295="","",'перелік будівель'!A295)</f>
        <v/>
      </c>
      <c r="B287" s="98" t="str">
        <f>IF('перелік будівель'!B295="","",'перелік будівель'!B295)</f>
        <v/>
      </c>
      <c r="C287" s="101" t="str">
        <f>IF(споживання!E297="","",споживання!E297)</f>
        <v/>
      </c>
      <c r="D287" s="101" t="str">
        <f>IF(C287="","",VLOOKUP('перелік будівель'!C287,'еталонні значення'!$B$66:$D$81,2,FALSE))</f>
        <v/>
      </c>
      <c r="E287" s="99" t="str">
        <f t="shared" ref="E287:E288" si="59">IF(D287="","",C287/D287-1)</f>
        <v/>
      </c>
      <c r="F287" s="101" t="str">
        <f>IF(споживання!H297="","",споживання!H297)</f>
        <v/>
      </c>
      <c r="G287" s="101" t="str">
        <f>IF(F287="","",VLOOKUP('перелік будівель'!C295,'еталонні значення'!$B$66:$D$105,3,FALSE))</f>
        <v/>
      </c>
      <c r="H287" s="99" t="str">
        <f t="shared" si="47"/>
        <v/>
      </c>
      <c r="I287" s="15"/>
      <c r="J287" s="72" t="e">
        <f t="shared" si="48"/>
        <v>#VALUE!</v>
      </c>
      <c r="K287" s="72" t="e">
        <f t="shared" si="49"/>
        <v>#VALUE!</v>
      </c>
    </row>
    <row r="288" spans="1:11">
      <c r="A288" s="97" t="str">
        <f>IF('перелік будівель'!A296="","",'перелік будівель'!A296)</f>
        <v/>
      </c>
      <c r="B288" s="98" t="str">
        <f>IF('перелік будівель'!B296="","",'перелік будівель'!B296)</f>
        <v/>
      </c>
      <c r="C288" s="101" t="str">
        <f>IF(споживання!E298="","",споживання!E298)</f>
        <v/>
      </c>
      <c r="D288" s="101" t="str">
        <f>IF(C288="","",VLOOKUP('перелік будівель'!C288,'еталонні значення'!$B$66:$D$81,2,FALSE))</f>
        <v/>
      </c>
      <c r="E288" s="99" t="str">
        <f t="shared" si="59"/>
        <v/>
      </c>
      <c r="F288" s="101" t="str">
        <f>IF(споживання!H298="","",споживання!H298)</f>
        <v/>
      </c>
      <c r="G288" s="101" t="str">
        <f>IF(F288="","",VLOOKUP('перелік будівель'!C296,'еталонні значення'!$B$66:$D$105,3,FALSE))</f>
        <v/>
      </c>
      <c r="H288" s="99" t="str">
        <f t="shared" si="47"/>
        <v/>
      </c>
      <c r="I288" s="15"/>
      <c r="J288" s="72" t="e">
        <f t="shared" si="48"/>
        <v>#VALUE!</v>
      </c>
      <c r="K288" s="72" t="e">
        <f t="shared" si="49"/>
        <v>#VALUE!</v>
      </c>
    </row>
    <row r="289" spans="1:11">
      <c r="A289" s="97" t="str">
        <f>IF('перелік будівель'!A289="","",'перелік будівель'!A289)</f>
        <v/>
      </c>
      <c r="B289" s="98" t="str">
        <f>IF('перелік будівель'!B289="","",'перелік будівель'!B289)</f>
        <v/>
      </c>
      <c r="C289" s="101" t="str">
        <f>IF(споживання!E290="","",споживання!E290)</f>
        <v/>
      </c>
      <c r="D289" s="101" t="str">
        <f>IF(C289="","",VLOOKUP('перелік будівель'!C289,'еталонні значення'!$B$66:$D$81,2,FALSE))</f>
        <v/>
      </c>
      <c r="E289" s="99" t="str">
        <f t="shared" ref="E289:E294" si="60">IF(D289="","",(C289/D289)-1)</f>
        <v/>
      </c>
      <c r="F289" s="101" t="str">
        <f>IF(споживання!H290="","",споживання!H290)</f>
        <v/>
      </c>
      <c r="G289" s="101" t="str">
        <f>IF(F289="","",VLOOKUP('перелік будівель'!C289,'еталонні значення'!$B$66:$D$105,3,FALSE))</f>
        <v/>
      </c>
      <c r="H289" s="99" t="str">
        <f t="shared" si="47"/>
        <v/>
      </c>
      <c r="I289" s="15"/>
      <c r="J289" s="72" t="e">
        <f t="shared" si="48"/>
        <v>#VALUE!</v>
      </c>
      <c r="K289" s="72" t="e">
        <f t="shared" si="49"/>
        <v>#VALUE!</v>
      </c>
    </row>
    <row r="290" spans="1:11">
      <c r="A290" s="97" t="str">
        <f>IF('перелік будівель'!A290="","",'перелік будівель'!A290)</f>
        <v/>
      </c>
      <c r="B290" s="98" t="str">
        <f>IF('перелік будівель'!B290="","",'перелік будівель'!B290)</f>
        <v/>
      </c>
      <c r="C290" s="101" t="str">
        <f>IF(споживання!E291="","",споживання!E291)</f>
        <v/>
      </c>
      <c r="D290" s="101" t="str">
        <f>IF(C290="","",VLOOKUP('перелік будівель'!C290,'еталонні значення'!$B$66:$D$81,2,FALSE))</f>
        <v/>
      </c>
      <c r="E290" s="99" t="str">
        <f t="shared" si="60"/>
        <v/>
      </c>
      <c r="F290" s="101" t="str">
        <f>IF(споживання!H291="","",споживання!H291)</f>
        <v/>
      </c>
      <c r="G290" s="101" t="str">
        <f>IF(F290="","",VLOOKUP('перелік будівель'!C290,'еталонні значення'!$B$66:$D$105,3,FALSE))</f>
        <v/>
      </c>
      <c r="H290" s="99" t="str">
        <f t="shared" si="47"/>
        <v/>
      </c>
      <c r="I290" s="15"/>
      <c r="J290" s="72" t="e">
        <f t="shared" si="48"/>
        <v>#VALUE!</v>
      </c>
      <c r="K290" s="72" t="e">
        <f t="shared" si="49"/>
        <v>#VALUE!</v>
      </c>
    </row>
    <row r="291" spans="1:11">
      <c r="A291" s="97" t="str">
        <f>IF('перелік будівель'!A291="","",'перелік будівель'!A291)</f>
        <v/>
      </c>
      <c r="B291" s="98" t="str">
        <f>IF('перелік будівель'!B291="","",'перелік будівель'!B291)</f>
        <v/>
      </c>
      <c r="C291" s="101" t="str">
        <f>IF(споживання!E292="","",споживання!E292)</f>
        <v/>
      </c>
      <c r="D291" s="101" t="str">
        <f>IF(C291="","",VLOOKUP('перелік будівель'!C291,'еталонні значення'!$B$66:$D$81,2,FALSE))</f>
        <v/>
      </c>
      <c r="E291" s="99" t="str">
        <f t="shared" si="60"/>
        <v/>
      </c>
      <c r="F291" s="101" t="str">
        <f>IF(споживання!H292="","",споживання!H292)</f>
        <v/>
      </c>
      <c r="G291" s="101" t="str">
        <f>IF(F291="","",VLOOKUP('перелік будівель'!C291,'еталонні значення'!$B$66:$D$105,3,FALSE))</f>
        <v/>
      </c>
      <c r="H291" s="99" t="str">
        <f t="shared" si="47"/>
        <v/>
      </c>
      <c r="I291" s="15"/>
      <c r="J291" s="72" t="e">
        <f t="shared" si="48"/>
        <v>#VALUE!</v>
      </c>
      <c r="K291" s="72" t="e">
        <f t="shared" si="49"/>
        <v>#VALUE!</v>
      </c>
    </row>
    <row r="292" spans="1:11">
      <c r="A292" s="97" t="str">
        <f>IF('перелік будівель'!A292="","",'перелік будівель'!A292)</f>
        <v/>
      </c>
      <c r="B292" s="98" t="str">
        <f>IF('перелік будівель'!B292="","",'перелік будівель'!B292)</f>
        <v/>
      </c>
      <c r="C292" s="101" t="str">
        <f>IF(споживання!E293="","",споживання!E293)</f>
        <v/>
      </c>
      <c r="D292" s="101" t="str">
        <f>IF(C292="","",VLOOKUP('перелік будівель'!C292,'еталонні значення'!$B$66:$D$81,2,FALSE))</f>
        <v/>
      </c>
      <c r="E292" s="99" t="str">
        <f t="shared" si="60"/>
        <v/>
      </c>
      <c r="F292" s="101" t="str">
        <f>IF(споживання!H293="","",споживання!H293)</f>
        <v/>
      </c>
      <c r="G292" s="101" t="str">
        <f>IF(F292="","",VLOOKUP('перелік будівель'!C292,'еталонні значення'!$B$66:$D$105,3,FALSE))</f>
        <v/>
      </c>
      <c r="H292" s="99" t="str">
        <f t="shared" si="47"/>
        <v/>
      </c>
      <c r="I292" s="15"/>
      <c r="J292" s="72" t="e">
        <f t="shared" si="48"/>
        <v>#VALUE!</v>
      </c>
      <c r="K292" s="72" t="e">
        <f t="shared" si="49"/>
        <v>#VALUE!</v>
      </c>
    </row>
    <row r="293" spans="1:11">
      <c r="A293" s="97" t="str">
        <f>IF('перелік будівель'!A293="","",'перелік будівель'!A293)</f>
        <v/>
      </c>
      <c r="B293" s="98" t="str">
        <f>IF('перелік будівель'!B293="","",'перелік будівель'!B293)</f>
        <v/>
      </c>
      <c r="C293" s="101" t="str">
        <f>IF(споживання!E294="","",споживання!E294)</f>
        <v/>
      </c>
      <c r="D293" s="101" t="str">
        <f>IF(C293="","",VLOOKUP('перелік будівель'!C293,'еталонні значення'!$B$66:$D$81,2,FALSE))</f>
        <v/>
      </c>
      <c r="E293" s="99" t="str">
        <f t="shared" si="60"/>
        <v/>
      </c>
      <c r="F293" s="101" t="str">
        <f>IF(споживання!H294="","",споживання!H294)</f>
        <v/>
      </c>
      <c r="G293" s="101" t="str">
        <f>IF(F293="","",VLOOKUP('перелік будівель'!C293,'еталонні значення'!$B$66:$D$105,3,FALSE))</f>
        <v/>
      </c>
      <c r="H293" s="99" t="str">
        <f t="shared" si="47"/>
        <v/>
      </c>
      <c r="I293" s="15"/>
      <c r="J293" s="72" t="e">
        <f t="shared" si="48"/>
        <v>#VALUE!</v>
      </c>
      <c r="K293" s="72" t="e">
        <f t="shared" si="49"/>
        <v>#VALUE!</v>
      </c>
    </row>
    <row r="294" spans="1:11">
      <c r="A294" s="97" t="str">
        <f>IF('перелік будівель'!A294="","",'перелік будівель'!A294)</f>
        <v/>
      </c>
      <c r="B294" s="98" t="str">
        <f>IF('перелік будівель'!B294="","",'перелік будівель'!B294)</f>
        <v/>
      </c>
      <c r="C294" s="101" t="str">
        <f>IF(споживання!E295="","",споживання!E295)</f>
        <v/>
      </c>
      <c r="D294" s="101" t="str">
        <f>IF(C294="","",VLOOKUP('перелік будівель'!C294,'еталонні значення'!$B$66:$D$81,2,FALSE))</f>
        <v/>
      </c>
      <c r="E294" s="99" t="str">
        <f t="shared" si="60"/>
        <v/>
      </c>
      <c r="F294" s="101" t="str">
        <f>IF(споживання!H295="","",споживання!H295)</f>
        <v/>
      </c>
      <c r="G294" s="101" t="str">
        <f>IF(F294="","",VLOOKUP('перелік будівель'!C294,'еталонні значення'!$B$66:$D$105,3,FALSE))</f>
        <v/>
      </c>
      <c r="H294" s="99" t="str">
        <f t="shared" si="47"/>
        <v/>
      </c>
      <c r="I294" s="15"/>
      <c r="J294" s="72" t="e">
        <f t="shared" si="48"/>
        <v>#VALUE!</v>
      </c>
      <c r="K294" s="72" t="e">
        <f t="shared" si="49"/>
        <v>#VALUE!</v>
      </c>
    </row>
    <row r="295" spans="1:11">
      <c r="A295" s="97" t="str">
        <f>IF('перелік будівель'!A303="","",'перелік будівель'!A303)</f>
        <v/>
      </c>
      <c r="B295" s="98" t="str">
        <f>IF('перелік будівель'!B303="","",'перелік будівель'!B303)</f>
        <v/>
      </c>
      <c r="C295" s="101" t="str">
        <f>IF(споживання!E305="","",споживання!E305)</f>
        <v/>
      </c>
      <c r="D295" s="101" t="str">
        <f>IF(C295="","",VLOOKUP('перелік будівель'!C295,'еталонні значення'!$B$66:$D$81,2,FALSE))</f>
        <v/>
      </c>
      <c r="E295" s="99" t="str">
        <f t="shared" ref="E295:E296" si="61">IF(D295="","",C295/D295-1)</f>
        <v/>
      </c>
      <c r="F295" s="101" t="str">
        <f>IF(споживання!H305="","",споживання!H305)</f>
        <v/>
      </c>
      <c r="G295" s="101" t="str">
        <f>IF(F295="","",VLOOKUP('перелік будівель'!C303,'еталонні значення'!$B$66:$D$105,3,FALSE))</f>
        <v/>
      </c>
      <c r="H295" s="99" t="str">
        <f t="shared" si="47"/>
        <v/>
      </c>
      <c r="I295" s="15"/>
      <c r="J295" s="72" t="e">
        <f t="shared" si="48"/>
        <v>#VALUE!</v>
      </c>
      <c r="K295" s="72" t="e">
        <f t="shared" si="49"/>
        <v>#VALUE!</v>
      </c>
    </row>
    <row r="296" spans="1:11">
      <c r="A296" s="97" t="str">
        <f>IF('перелік будівель'!A304="","",'перелік будівель'!A304)</f>
        <v/>
      </c>
      <c r="B296" s="98" t="str">
        <f>IF('перелік будівель'!B304="","",'перелік будівель'!B304)</f>
        <v/>
      </c>
      <c r="C296" s="101" t="str">
        <f>IF(споживання!E306="","",споживання!E306)</f>
        <v/>
      </c>
      <c r="D296" s="101" t="str">
        <f>IF(C296="","",VLOOKUP('перелік будівель'!C296,'еталонні значення'!$B$66:$D$81,2,FALSE))</f>
        <v/>
      </c>
      <c r="E296" s="99" t="str">
        <f t="shared" si="61"/>
        <v/>
      </c>
      <c r="F296" s="101" t="str">
        <f>IF(споживання!H306="","",споживання!H306)</f>
        <v/>
      </c>
      <c r="G296" s="101" t="str">
        <f>IF(F296="","",VLOOKUP('перелік будівель'!C304,'еталонні значення'!$B$66:$D$105,3,FALSE))</f>
        <v/>
      </c>
      <c r="H296" s="99" t="str">
        <f t="shared" si="47"/>
        <v/>
      </c>
      <c r="I296" s="15"/>
      <c r="J296" s="72" t="e">
        <f t="shared" si="48"/>
        <v>#VALUE!</v>
      </c>
      <c r="K296" s="72" t="e">
        <f t="shared" si="49"/>
        <v>#VALUE!</v>
      </c>
    </row>
    <row r="297" spans="1:11">
      <c r="A297" s="97" t="str">
        <f>IF('перелік будівель'!A297="","",'перелік будівель'!A297)</f>
        <v/>
      </c>
      <c r="B297" s="98" t="str">
        <f>IF('перелік будівель'!B297="","",'перелік будівель'!B297)</f>
        <v/>
      </c>
      <c r="C297" s="101" t="str">
        <f>IF(споживання!E298="","",споживання!E298)</f>
        <v/>
      </c>
      <c r="D297" s="101" t="str">
        <f>IF(C297="","",VLOOKUP('перелік будівель'!C297,'еталонні значення'!$B$66:$D$81,2,FALSE))</f>
        <v/>
      </c>
      <c r="E297" s="99" t="str">
        <f t="shared" ref="E297:E302" si="62">IF(D297="","",(C297/D297)-1)</f>
        <v/>
      </c>
      <c r="F297" s="101" t="str">
        <f>IF(споживання!H298="","",споживання!H298)</f>
        <v/>
      </c>
      <c r="G297" s="101" t="str">
        <f>IF(F297="","",VLOOKUP('перелік будівель'!C297,'еталонні значення'!$B$66:$D$105,3,FALSE))</f>
        <v/>
      </c>
      <c r="H297" s="99" t="str">
        <f t="shared" si="47"/>
        <v/>
      </c>
      <c r="I297" s="15"/>
      <c r="J297" s="72" t="e">
        <f t="shared" si="48"/>
        <v>#VALUE!</v>
      </c>
      <c r="K297" s="72" t="e">
        <f t="shared" si="49"/>
        <v>#VALUE!</v>
      </c>
    </row>
    <row r="298" spans="1:11">
      <c r="A298" s="97" t="str">
        <f>IF('перелік будівель'!A298="","",'перелік будівель'!A298)</f>
        <v/>
      </c>
      <c r="B298" s="98" t="str">
        <f>IF('перелік будівель'!B298="","",'перелік будівель'!B298)</f>
        <v/>
      </c>
      <c r="C298" s="101" t="str">
        <f>IF(споживання!E299="","",споживання!E299)</f>
        <v/>
      </c>
      <c r="D298" s="101" t="str">
        <f>IF(C298="","",VLOOKUP('перелік будівель'!C298,'еталонні значення'!$B$66:$D$81,2,FALSE))</f>
        <v/>
      </c>
      <c r="E298" s="99" t="str">
        <f t="shared" si="62"/>
        <v/>
      </c>
      <c r="F298" s="101" t="str">
        <f>IF(споживання!H299="","",споживання!H299)</f>
        <v/>
      </c>
      <c r="G298" s="101" t="str">
        <f>IF(F298="","",VLOOKUP('перелік будівель'!C298,'еталонні значення'!$B$66:$D$105,3,FALSE))</f>
        <v/>
      </c>
      <c r="H298" s="99" t="str">
        <f t="shared" si="47"/>
        <v/>
      </c>
      <c r="I298" s="15"/>
      <c r="J298" s="72" t="e">
        <f t="shared" si="48"/>
        <v>#VALUE!</v>
      </c>
      <c r="K298" s="72" t="e">
        <f t="shared" si="49"/>
        <v>#VALUE!</v>
      </c>
    </row>
    <row r="299" spans="1:11">
      <c r="A299" s="97" t="str">
        <f>IF('перелік будівель'!A299="","",'перелік будівель'!A299)</f>
        <v/>
      </c>
      <c r="B299" s="98" t="str">
        <f>IF('перелік будівель'!B299="","",'перелік будівель'!B299)</f>
        <v/>
      </c>
      <c r="C299" s="101" t="str">
        <f>IF(споживання!E300="","",споживання!E300)</f>
        <v/>
      </c>
      <c r="D299" s="101" t="str">
        <f>IF(C299="","",VLOOKUP('перелік будівель'!C299,'еталонні значення'!$B$66:$D$81,2,FALSE))</f>
        <v/>
      </c>
      <c r="E299" s="99" t="str">
        <f t="shared" si="62"/>
        <v/>
      </c>
      <c r="F299" s="101" t="str">
        <f>IF(споживання!H300="","",споживання!H300)</f>
        <v/>
      </c>
      <c r="G299" s="101" t="str">
        <f>IF(F299="","",VLOOKUP('перелік будівель'!C299,'еталонні значення'!$B$66:$D$105,3,FALSE))</f>
        <v/>
      </c>
      <c r="H299" s="99" t="str">
        <f t="shared" si="47"/>
        <v/>
      </c>
      <c r="I299" s="15"/>
      <c r="J299" s="72" t="e">
        <f t="shared" si="48"/>
        <v>#VALUE!</v>
      </c>
      <c r="K299" s="72" t="e">
        <f t="shared" si="49"/>
        <v>#VALUE!</v>
      </c>
    </row>
    <row r="300" spans="1:11">
      <c r="A300" s="97" t="str">
        <f>IF('перелік будівель'!A300="","",'перелік будівель'!A300)</f>
        <v/>
      </c>
      <c r="B300" s="98" t="str">
        <f>IF('перелік будівель'!B300="","",'перелік будівель'!B300)</f>
        <v/>
      </c>
      <c r="C300" s="101" t="str">
        <f>IF(споживання!E301="","",споживання!E301)</f>
        <v/>
      </c>
      <c r="D300" s="101" t="str">
        <f>IF(C300="","",VLOOKUP('перелік будівель'!C300,'еталонні значення'!$B$66:$D$81,2,FALSE))</f>
        <v/>
      </c>
      <c r="E300" s="99" t="str">
        <f t="shared" si="62"/>
        <v/>
      </c>
      <c r="F300" s="101" t="str">
        <f>IF(споживання!H301="","",споживання!H301)</f>
        <v/>
      </c>
      <c r="G300" s="101" t="str">
        <f>IF(F300="","",VLOOKUP('перелік будівель'!C300,'еталонні значення'!$B$66:$D$105,3,FALSE))</f>
        <v/>
      </c>
      <c r="H300" s="99" t="str">
        <f t="shared" si="47"/>
        <v/>
      </c>
      <c r="I300" s="15"/>
      <c r="J300" s="72" t="e">
        <f t="shared" si="48"/>
        <v>#VALUE!</v>
      </c>
      <c r="K300" s="72" t="e">
        <f t="shared" si="49"/>
        <v>#VALUE!</v>
      </c>
    </row>
    <row r="301" spans="1:11">
      <c r="A301" s="97" t="str">
        <f>IF('перелік будівель'!A301="","",'перелік будівель'!A301)</f>
        <v/>
      </c>
      <c r="B301" s="98" t="str">
        <f>IF('перелік будівель'!B301="","",'перелік будівель'!B301)</f>
        <v/>
      </c>
      <c r="C301" s="101" t="str">
        <f>IF(споживання!E302="","",споживання!E302)</f>
        <v/>
      </c>
      <c r="D301" s="101" t="str">
        <f>IF(C301="","",VLOOKUP('перелік будівель'!C301,'еталонні значення'!$B$66:$D$81,2,FALSE))</f>
        <v/>
      </c>
      <c r="E301" s="99" t="str">
        <f t="shared" si="62"/>
        <v/>
      </c>
      <c r="F301" s="101" t="str">
        <f>IF(споживання!H302="","",споживання!H302)</f>
        <v/>
      </c>
      <c r="G301" s="101" t="str">
        <f>IF(F301="","",VLOOKUP('перелік будівель'!C301,'еталонні значення'!$B$66:$D$105,3,FALSE))</f>
        <v/>
      </c>
      <c r="H301" s="99" t="str">
        <f t="shared" si="47"/>
        <v/>
      </c>
      <c r="I301" s="15"/>
      <c r="J301" s="72" t="e">
        <f t="shared" si="48"/>
        <v>#VALUE!</v>
      </c>
      <c r="K301" s="72" t="e">
        <f t="shared" si="49"/>
        <v>#VALUE!</v>
      </c>
    </row>
    <row r="302" spans="1:11">
      <c r="A302" s="97" t="str">
        <f>IF('перелік будівель'!A302="","",'перелік будівель'!A302)</f>
        <v/>
      </c>
      <c r="B302" s="98" t="str">
        <f>IF('перелік будівель'!B302="","",'перелік будівель'!B302)</f>
        <v/>
      </c>
      <c r="C302" s="101" t="str">
        <f>IF(споживання!E303="","",споживання!E303)</f>
        <v/>
      </c>
      <c r="D302" s="101" t="str">
        <f>IF(C302="","",VLOOKUP('перелік будівель'!C302,'еталонні значення'!$B$66:$D$81,2,FALSE))</f>
        <v/>
      </c>
      <c r="E302" s="99" t="str">
        <f t="shared" si="62"/>
        <v/>
      </c>
      <c r="F302" s="101" t="str">
        <f>IF(споживання!H303="","",споживання!H303)</f>
        <v/>
      </c>
      <c r="G302" s="101" t="str">
        <f>IF(F302="","",VLOOKUP('перелік будівель'!C302,'еталонні значення'!$B$66:$D$105,3,FALSE))</f>
        <v/>
      </c>
      <c r="H302" s="99" t="str">
        <f t="shared" si="47"/>
        <v/>
      </c>
      <c r="I302" s="15"/>
      <c r="J302" s="72" t="e">
        <f t="shared" si="48"/>
        <v>#VALUE!</v>
      </c>
      <c r="K302" s="72" t="e">
        <f t="shared" si="49"/>
        <v>#VALUE!</v>
      </c>
    </row>
    <row r="303" spans="1:11">
      <c r="A303" s="97" t="str">
        <f>IF('перелік будівель'!A311="","",'перелік будівель'!A311)</f>
        <v/>
      </c>
      <c r="B303" s="98" t="str">
        <f>IF('перелік будівель'!B311="","",'перелік будівель'!B311)</f>
        <v/>
      </c>
      <c r="C303" s="101" t="str">
        <f>IF(споживання!E313="","",споживання!E313)</f>
        <v/>
      </c>
      <c r="D303" s="101" t="str">
        <f>IF(C303="","",VLOOKUP('перелік будівель'!C303,'еталонні значення'!$B$66:$D$81,2,FALSE))</f>
        <v/>
      </c>
      <c r="E303" s="99" t="str">
        <f t="shared" ref="E303:E304" si="63">IF(D303="","",C303/D303-1)</f>
        <v/>
      </c>
      <c r="F303" s="101" t="str">
        <f>IF(споживання!H313="","",споживання!H313)</f>
        <v/>
      </c>
      <c r="G303" s="101" t="str">
        <f>IF(F303="","",VLOOKUP('перелік будівель'!C311,'еталонні значення'!$B$66:$D$105,3,FALSE))</f>
        <v/>
      </c>
      <c r="H303" s="99" t="str">
        <f t="shared" si="47"/>
        <v/>
      </c>
      <c r="I303" s="15"/>
      <c r="J303" s="72" t="e">
        <f t="shared" si="48"/>
        <v>#VALUE!</v>
      </c>
      <c r="K303" s="72" t="e">
        <f t="shared" si="49"/>
        <v>#VALUE!</v>
      </c>
    </row>
    <row r="304" spans="1:11">
      <c r="A304" s="97" t="str">
        <f>IF('перелік будівель'!A312="","",'перелік будівель'!A312)</f>
        <v/>
      </c>
      <c r="B304" s="98" t="str">
        <f>IF('перелік будівель'!B312="","",'перелік будівель'!B312)</f>
        <v/>
      </c>
      <c r="C304" s="101" t="str">
        <f>IF(споживання!E314="","",споживання!E314)</f>
        <v/>
      </c>
      <c r="D304" s="101" t="str">
        <f>IF(C304="","",VLOOKUP('перелік будівель'!C304,'еталонні значення'!$B$66:$D$81,2,FALSE))</f>
        <v/>
      </c>
      <c r="E304" s="99" t="str">
        <f t="shared" si="63"/>
        <v/>
      </c>
      <c r="F304" s="101" t="str">
        <f>IF(споживання!H314="","",споживання!H314)</f>
        <v/>
      </c>
      <c r="G304" s="101" t="str">
        <f>IF(F304="","",VLOOKUP('перелік будівель'!C312,'еталонні значення'!$B$66:$D$105,3,FALSE))</f>
        <v/>
      </c>
      <c r="H304" s="99" t="str">
        <f t="shared" si="47"/>
        <v/>
      </c>
      <c r="I304" s="15"/>
      <c r="J304" s="72" t="e">
        <f t="shared" si="48"/>
        <v>#VALUE!</v>
      </c>
      <c r="K304" s="72" t="e">
        <f t="shared" si="49"/>
        <v>#VALUE!</v>
      </c>
    </row>
    <row r="305" spans="1:11">
      <c r="A305" s="97" t="str">
        <f>IF('перелік будівель'!A305="","",'перелік будівель'!A305)</f>
        <v/>
      </c>
      <c r="B305" s="98" t="str">
        <f>IF('перелік будівель'!B305="","",'перелік будівель'!B305)</f>
        <v/>
      </c>
      <c r="C305" s="101" t="str">
        <f>IF(споживання!E306="","",споживання!E306)</f>
        <v/>
      </c>
      <c r="D305" s="101" t="str">
        <f>IF(C305="","",VLOOKUP('перелік будівель'!C305,'еталонні значення'!$B$66:$D$81,2,FALSE))</f>
        <v/>
      </c>
      <c r="E305" s="99" t="str">
        <f t="shared" ref="E305:E310" si="64">IF(D305="","",(C305/D305)-1)</f>
        <v/>
      </c>
      <c r="F305" s="101" t="str">
        <f>IF(споживання!H306="","",споживання!H306)</f>
        <v/>
      </c>
      <c r="G305" s="101" t="str">
        <f>IF(F305="","",VLOOKUP('перелік будівель'!C305,'еталонні значення'!$B$66:$D$105,3,FALSE))</f>
        <v/>
      </c>
      <c r="H305" s="99" t="str">
        <f t="shared" si="47"/>
        <v/>
      </c>
      <c r="I305" s="15"/>
      <c r="J305" s="72" t="e">
        <f t="shared" si="48"/>
        <v>#VALUE!</v>
      </c>
      <c r="K305" s="72" t="e">
        <f t="shared" si="49"/>
        <v>#VALUE!</v>
      </c>
    </row>
    <row r="306" spans="1:11">
      <c r="A306" s="97" t="str">
        <f>IF('перелік будівель'!A306="","",'перелік будівель'!A306)</f>
        <v/>
      </c>
      <c r="B306" s="98" t="str">
        <f>IF('перелік будівель'!B306="","",'перелік будівель'!B306)</f>
        <v/>
      </c>
      <c r="C306" s="101" t="str">
        <f>IF(споживання!E307="","",споживання!E307)</f>
        <v/>
      </c>
      <c r="D306" s="101" t="str">
        <f>IF(C306="","",VLOOKUP('перелік будівель'!C306,'еталонні значення'!$B$66:$D$81,2,FALSE))</f>
        <v/>
      </c>
      <c r="E306" s="99" t="str">
        <f t="shared" si="64"/>
        <v/>
      </c>
      <c r="F306" s="101" t="str">
        <f>IF(споживання!H307="","",споживання!H307)</f>
        <v/>
      </c>
      <c r="G306" s="101" t="str">
        <f>IF(F306="","",VLOOKUP('перелік будівель'!C306,'еталонні значення'!$B$66:$D$105,3,FALSE))</f>
        <v/>
      </c>
      <c r="H306" s="99" t="str">
        <f t="shared" si="47"/>
        <v/>
      </c>
      <c r="I306" s="15"/>
      <c r="J306" s="72" t="e">
        <f t="shared" si="48"/>
        <v>#VALUE!</v>
      </c>
      <c r="K306" s="72" t="e">
        <f t="shared" si="49"/>
        <v>#VALUE!</v>
      </c>
    </row>
    <row r="307" spans="1:11">
      <c r="A307" s="97" t="str">
        <f>IF('перелік будівель'!A307="","",'перелік будівель'!A307)</f>
        <v/>
      </c>
      <c r="B307" s="98" t="str">
        <f>IF('перелік будівель'!B307="","",'перелік будівель'!B307)</f>
        <v/>
      </c>
      <c r="C307" s="101" t="str">
        <f>IF(споживання!E308="","",споживання!E308)</f>
        <v/>
      </c>
      <c r="D307" s="101" t="str">
        <f>IF(C307="","",VLOOKUP('перелік будівель'!C307,'еталонні значення'!$B$66:$D$81,2,FALSE))</f>
        <v/>
      </c>
      <c r="E307" s="99" t="str">
        <f t="shared" si="64"/>
        <v/>
      </c>
      <c r="F307" s="101" t="str">
        <f>IF(споживання!H308="","",споживання!H308)</f>
        <v/>
      </c>
      <c r="G307" s="101" t="str">
        <f>IF(F307="","",VLOOKUP('перелік будівель'!C307,'еталонні значення'!$B$66:$D$105,3,FALSE))</f>
        <v/>
      </c>
      <c r="H307" s="99" t="str">
        <f t="shared" si="47"/>
        <v/>
      </c>
      <c r="I307" s="15"/>
      <c r="J307" s="72" t="e">
        <f t="shared" si="48"/>
        <v>#VALUE!</v>
      </c>
      <c r="K307" s="72" t="e">
        <f t="shared" si="49"/>
        <v>#VALUE!</v>
      </c>
    </row>
    <row r="308" spans="1:11">
      <c r="A308" s="97" t="str">
        <f>IF('перелік будівель'!A308="","",'перелік будівель'!A308)</f>
        <v/>
      </c>
      <c r="B308" s="98" t="str">
        <f>IF('перелік будівель'!B308="","",'перелік будівель'!B308)</f>
        <v/>
      </c>
      <c r="C308" s="101" t="str">
        <f>IF(споживання!E309="","",споживання!E309)</f>
        <v/>
      </c>
      <c r="D308" s="101" t="str">
        <f>IF(C308="","",VLOOKUP('перелік будівель'!C308,'еталонні значення'!$B$66:$D$81,2,FALSE))</f>
        <v/>
      </c>
      <c r="E308" s="99" t="str">
        <f t="shared" si="64"/>
        <v/>
      </c>
      <c r="F308" s="101" t="str">
        <f>IF(споживання!H309="","",споживання!H309)</f>
        <v/>
      </c>
      <c r="G308" s="101" t="str">
        <f>IF(F308="","",VLOOKUP('перелік будівель'!C308,'еталонні значення'!$B$66:$D$105,3,FALSE))</f>
        <v/>
      </c>
      <c r="H308" s="99" t="str">
        <f t="shared" si="47"/>
        <v/>
      </c>
      <c r="I308" s="15"/>
      <c r="J308" s="72" t="e">
        <f t="shared" si="48"/>
        <v>#VALUE!</v>
      </c>
      <c r="K308" s="72" t="e">
        <f t="shared" si="49"/>
        <v>#VALUE!</v>
      </c>
    </row>
    <row r="309" spans="1:11">
      <c r="A309" s="97" t="str">
        <f>IF('перелік будівель'!A309="","",'перелік будівель'!A309)</f>
        <v/>
      </c>
      <c r="B309" s="98" t="str">
        <f>IF('перелік будівель'!B309="","",'перелік будівель'!B309)</f>
        <v/>
      </c>
      <c r="C309" s="101" t="str">
        <f>IF(споживання!E310="","",споживання!E310)</f>
        <v/>
      </c>
      <c r="D309" s="101" t="str">
        <f>IF(C309="","",VLOOKUP('перелік будівель'!C309,'еталонні значення'!$B$66:$D$81,2,FALSE))</f>
        <v/>
      </c>
      <c r="E309" s="99" t="str">
        <f t="shared" si="64"/>
        <v/>
      </c>
      <c r="F309" s="101" t="str">
        <f>IF(споживання!H310="","",споживання!H310)</f>
        <v/>
      </c>
      <c r="G309" s="101" t="str">
        <f>IF(F309="","",VLOOKUP('перелік будівель'!C309,'еталонні значення'!$B$66:$D$105,3,FALSE))</f>
        <v/>
      </c>
      <c r="H309" s="99" t="str">
        <f t="shared" si="47"/>
        <v/>
      </c>
      <c r="I309" s="15"/>
      <c r="J309" s="72" t="e">
        <f t="shared" si="48"/>
        <v>#VALUE!</v>
      </c>
      <c r="K309" s="72" t="e">
        <f t="shared" si="49"/>
        <v>#VALUE!</v>
      </c>
    </row>
    <row r="310" spans="1:11">
      <c r="A310" s="97" t="str">
        <f>IF('перелік будівель'!A310="","",'перелік будівель'!A310)</f>
        <v/>
      </c>
      <c r="B310" s="98" t="str">
        <f>IF('перелік будівель'!B310="","",'перелік будівель'!B310)</f>
        <v/>
      </c>
      <c r="C310" s="101" t="str">
        <f>IF(споживання!E311="","",споживання!E311)</f>
        <v/>
      </c>
      <c r="D310" s="101" t="str">
        <f>IF(C310="","",VLOOKUP('перелік будівель'!C310,'еталонні значення'!$B$66:$D$81,2,FALSE))</f>
        <v/>
      </c>
      <c r="E310" s="99" t="str">
        <f t="shared" si="64"/>
        <v/>
      </c>
      <c r="F310" s="101" t="str">
        <f>IF(споживання!H311="","",споживання!H311)</f>
        <v/>
      </c>
      <c r="G310" s="101" t="str">
        <f>IF(F310="","",VLOOKUP('перелік будівель'!C310,'еталонні значення'!$B$66:$D$105,3,FALSE))</f>
        <v/>
      </c>
      <c r="H310" s="99" t="str">
        <f t="shared" si="47"/>
        <v/>
      </c>
      <c r="I310" s="15"/>
      <c r="J310" s="72" t="e">
        <f t="shared" si="48"/>
        <v>#VALUE!</v>
      </c>
      <c r="K310" s="72" t="e">
        <f t="shared" si="49"/>
        <v>#VALUE!</v>
      </c>
    </row>
    <row r="311" spans="1:11">
      <c r="A311" s="97" t="str">
        <f>IF('перелік будівель'!A319="","",'перелік будівель'!A319)</f>
        <v/>
      </c>
      <c r="B311" s="98" t="str">
        <f>IF('перелік будівель'!B319="","",'перелік будівель'!B319)</f>
        <v/>
      </c>
      <c r="C311" s="101" t="str">
        <f>IF(споживання!E321="","",споживання!E321)</f>
        <v/>
      </c>
      <c r="D311" s="101" t="str">
        <f>IF(C311="","",VLOOKUP('перелік будівель'!C311,'еталонні значення'!$B$66:$D$81,2,FALSE))</f>
        <v/>
      </c>
      <c r="E311" s="99" t="str">
        <f t="shared" ref="E311:E312" si="65">IF(D311="","",C311/D311-1)</f>
        <v/>
      </c>
      <c r="F311" s="101" t="str">
        <f>IF(споживання!H321="","",споживання!H321)</f>
        <v/>
      </c>
      <c r="G311" s="101" t="str">
        <f>IF(F311="","",VLOOKUP('перелік будівель'!C319,'еталонні значення'!$B$66:$D$105,3,FALSE))</f>
        <v/>
      </c>
      <c r="H311" s="99" t="str">
        <f t="shared" ref="H311:H340" si="66">IF(G311="","",F311/G311-1)</f>
        <v/>
      </c>
      <c r="I311" s="15"/>
      <c r="J311" s="72" t="e">
        <f t="shared" ref="J311:J340" si="67">C311/D311-1</f>
        <v>#VALUE!</v>
      </c>
      <c r="K311" s="72" t="e">
        <f t="shared" ref="K311:K340" si="68">F311/G311-1</f>
        <v>#VALUE!</v>
      </c>
    </row>
    <row r="312" spans="1:11">
      <c r="A312" s="97" t="str">
        <f>IF('перелік будівель'!A320="","",'перелік будівель'!A320)</f>
        <v/>
      </c>
      <c r="B312" s="98" t="str">
        <f>IF('перелік будівель'!B320="","",'перелік будівель'!B320)</f>
        <v/>
      </c>
      <c r="C312" s="101" t="str">
        <f>IF(споживання!E322="","",споживання!E322)</f>
        <v/>
      </c>
      <c r="D312" s="101" t="str">
        <f>IF(C312="","",VLOOKUP('перелік будівель'!C312,'еталонні значення'!$B$66:$D$81,2,FALSE))</f>
        <v/>
      </c>
      <c r="E312" s="99" t="str">
        <f t="shared" si="65"/>
        <v/>
      </c>
      <c r="F312" s="101" t="str">
        <f>IF(споживання!H322="","",споживання!H322)</f>
        <v/>
      </c>
      <c r="G312" s="101" t="str">
        <f>IF(F312="","",VLOOKUP('перелік будівель'!C320,'еталонні значення'!$B$66:$D$105,3,FALSE))</f>
        <v/>
      </c>
      <c r="H312" s="99" t="str">
        <f t="shared" si="66"/>
        <v/>
      </c>
      <c r="I312" s="15"/>
      <c r="J312" s="72" t="e">
        <f t="shared" si="67"/>
        <v>#VALUE!</v>
      </c>
      <c r="K312" s="72" t="e">
        <f t="shared" si="68"/>
        <v>#VALUE!</v>
      </c>
    </row>
    <row r="313" spans="1:11">
      <c r="A313" s="97" t="str">
        <f>IF('перелік будівель'!A313="","",'перелік будівель'!A313)</f>
        <v/>
      </c>
      <c r="B313" s="98" t="str">
        <f>IF('перелік будівель'!B313="","",'перелік будівель'!B313)</f>
        <v/>
      </c>
      <c r="C313" s="101" t="str">
        <f>IF(споживання!E314="","",споживання!E314)</f>
        <v/>
      </c>
      <c r="D313" s="101" t="str">
        <f>IF(C313="","",VLOOKUP('перелік будівель'!C313,'еталонні значення'!$B$66:$D$81,2,FALSE))</f>
        <v/>
      </c>
      <c r="E313" s="99" t="str">
        <f t="shared" ref="E313:E318" si="69">IF(D313="","",(C313/D313)-1)</f>
        <v/>
      </c>
      <c r="F313" s="101" t="str">
        <f>IF(споживання!H314="","",споживання!H314)</f>
        <v/>
      </c>
      <c r="G313" s="101" t="str">
        <f>IF(F313="","",VLOOKUP('перелік будівель'!C313,'еталонні значення'!$B$66:$D$105,3,FALSE))</f>
        <v/>
      </c>
      <c r="H313" s="99" t="str">
        <f t="shared" si="66"/>
        <v/>
      </c>
      <c r="I313" s="15"/>
      <c r="J313" s="72" t="e">
        <f t="shared" si="67"/>
        <v>#VALUE!</v>
      </c>
      <c r="K313" s="72" t="e">
        <f t="shared" si="68"/>
        <v>#VALUE!</v>
      </c>
    </row>
    <row r="314" spans="1:11">
      <c r="A314" s="97" t="str">
        <f>IF('перелік будівель'!A314="","",'перелік будівель'!A314)</f>
        <v/>
      </c>
      <c r="B314" s="98" t="str">
        <f>IF('перелік будівель'!B314="","",'перелік будівель'!B314)</f>
        <v/>
      </c>
      <c r="C314" s="101" t="str">
        <f>IF(споживання!E315="","",споживання!E315)</f>
        <v/>
      </c>
      <c r="D314" s="101" t="str">
        <f>IF(C314="","",VLOOKUP('перелік будівель'!C314,'еталонні значення'!$B$66:$D$81,2,FALSE))</f>
        <v/>
      </c>
      <c r="E314" s="99" t="str">
        <f t="shared" si="69"/>
        <v/>
      </c>
      <c r="F314" s="101" t="str">
        <f>IF(споживання!H315="","",споживання!H315)</f>
        <v/>
      </c>
      <c r="G314" s="101" t="str">
        <f>IF(F314="","",VLOOKUP('перелік будівель'!C314,'еталонні значення'!$B$66:$D$105,3,FALSE))</f>
        <v/>
      </c>
      <c r="H314" s="99" t="str">
        <f t="shared" si="66"/>
        <v/>
      </c>
      <c r="I314" s="15"/>
      <c r="J314" s="72" t="e">
        <f t="shared" si="67"/>
        <v>#VALUE!</v>
      </c>
      <c r="K314" s="72" t="e">
        <f t="shared" si="68"/>
        <v>#VALUE!</v>
      </c>
    </row>
    <row r="315" spans="1:11">
      <c r="A315" s="97" t="str">
        <f>IF('перелік будівель'!A315="","",'перелік будівель'!A315)</f>
        <v/>
      </c>
      <c r="B315" s="98" t="str">
        <f>IF('перелік будівель'!B315="","",'перелік будівель'!B315)</f>
        <v/>
      </c>
      <c r="C315" s="101" t="str">
        <f>IF(споживання!E316="","",споживання!E316)</f>
        <v/>
      </c>
      <c r="D315" s="101" t="str">
        <f>IF(C315="","",VLOOKUP('перелік будівель'!C315,'еталонні значення'!$B$66:$D$81,2,FALSE))</f>
        <v/>
      </c>
      <c r="E315" s="99" t="str">
        <f t="shared" si="69"/>
        <v/>
      </c>
      <c r="F315" s="101" t="str">
        <f>IF(споживання!H316="","",споживання!H316)</f>
        <v/>
      </c>
      <c r="G315" s="101" t="str">
        <f>IF(F315="","",VLOOKUP('перелік будівель'!C315,'еталонні значення'!$B$66:$D$105,3,FALSE))</f>
        <v/>
      </c>
      <c r="H315" s="99" t="str">
        <f t="shared" si="66"/>
        <v/>
      </c>
      <c r="I315" s="15"/>
      <c r="J315" s="72" t="e">
        <f t="shared" si="67"/>
        <v>#VALUE!</v>
      </c>
      <c r="K315" s="72" t="e">
        <f t="shared" si="68"/>
        <v>#VALUE!</v>
      </c>
    </row>
    <row r="316" spans="1:11">
      <c r="A316" s="97" t="str">
        <f>IF('перелік будівель'!A316="","",'перелік будівель'!A316)</f>
        <v/>
      </c>
      <c r="B316" s="98" t="str">
        <f>IF('перелік будівель'!B316="","",'перелік будівель'!B316)</f>
        <v/>
      </c>
      <c r="C316" s="101" t="str">
        <f>IF(споживання!E317="","",споживання!E317)</f>
        <v/>
      </c>
      <c r="D316" s="101" t="str">
        <f>IF(C316="","",VLOOKUP('перелік будівель'!C316,'еталонні значення'!$B$66:$D$81,2,FALSE))</f>
        <v/>
      </c>
      <c r="E316" s="99" t="str">
        <f t="shared" si="69"/>
        <v/>
      </c>
      <c r="F316" s="101" t="str">
        <f>IF(споживання!H317="","",споживання!H317)</f>
        <v/>
      </c>
      <c r="G316" s="101" t="str">
        <f>IF(F316="","",VLOOKUP('перелік будівель'!C316,'еталонні значення'!$B$66:$D$105,3,FALSE))</f>
        <v/>
      </c>
      <c r="H316" s="99" t="str">
        <f t="shared" si="66"/>
        <v/>
      </c>
      <c r="I316" s="15"/>
      <c r="J316" s="72" t="e">
        <f t="shared" si="67"/>
        <v>#VALUE!</v>
      </c>
      <c r="K316" s="72" t="e">
        <f t="shared" si="68"/>
        <v>#VALUE!</v>
      </c>
    </row>
    <row r="317" spans="1:11">
      <c r="A317" s="97" t="str">
        <f>IF('перелік будівель'!A317="","",'перелік будівель'!A317)</f>
        <v/>
      </c>
      <c r="B317" s="98" t="str">
        <f>IF('перелік будівель'!B317="","",'перелік будівель'!B317)</f>
        <v/>
      </c>
      <c r="C317" s="101" t="str">
        <f>IF(споживання!E318="","",споживання!E318)</f>
        <v/>
      </c>
      <c r="D317" s="101" t="str">
        <f>IF(C317="","",VLOOKUP('перелік будівель'!C317,'еталонні значення'!$B$66:$D$81,2,FALSE))</f>
        <v/>
      </c>
      <c r="E317" s="99" t="str">
        <f t="shared" si="69"/>
        <v/>
      </c>
      <c r="F317" s="101" t="str">
        <f>IF(споживання!H318="","",споживання!H318)</f>
        <v/>
      </c>
      <c r="G317" s="101" t="str">
        <f>IF(F317="","",VLOOKUP('перелік будівель'!C317,'еталонні значення'!$B$66:$D$105,3,FALSE))</f>
        <v/>
      </c>
      <c r="H317" s="99" t="str">
        <f t="shared" si="66"/>
        <v/>
      </c>
      <c r="I317" s="15"/>
      <c r="J317" s="72" t="e">
        <f t="shared" si="67"/>
        <v>#VALUE!</v>
      </c>
      <c r="K317" s="72" t="e">
        <f t="shared" si="68"/>
        <v>#VALUE!</v>
      </c>
    </row>
    <row r="318" spans="1:11">
      <c r="A318" s="97" t="str">
        <f>IF('перелік будівель'!A318="","",'перелік будівель'!A318)</f>
        <v/>
      </c>
      <c r="B318" s="98" t="str">
        <f>IF('перелік будівель'!B318="","",'перелік будівель'!B318)</f>
        <v/>
      </c>
      <c r="C318" s="101" t="str">
        <f>IF(споживання!E319="","",споживання!E319)</f>
        <v/>
      </c>
      <c r="D318" s="101" t="str">
        <f>IF(C318="","",VLOOKUP('перелік будівель'!C318,'еталонні значення'!$B$66:$D$81,2,FALSE))</f>
        <v/>
      </c>
      <c r="E318" s="99" t="str">
        <f t="shared" si="69"/>
        <v/>
      </c>
      <c r="F318" s="101" t="str">
        <f>IF(споживання!H319="","",споживання!H319)</f>
        <v/>
      </c>
      <c r="G318" s="101" t="str">
        <f>IF(F318="","",VLOOKUP('перелік будівель'!C318,'еталонні значення'!$B$66:$D$105,3,FALSE))</f>
        <v/>
      </c>
      <c r="H318" s="99" t="str">
        <f t="shared" si="66"/>
        <v/>
      </c>
      <c r="I318" s="15"/>
      <c r="J318" s="72" t="e">
        <f t="shared" si="67"/>
        <v>#VALUE!</v>
      </c>
      <c r="K318" s="72" t="e">
        <f t="shared" si="68"/>
        <v>#VALUE!</v>
      </c>
    </row>
    <row r="319" spans="1:11">
      <c r="A319" s="97" t="str">
        <f>IF('перелік будівель'!A327="","",'перелік будівель'!A327)</f>
        <v/>
      </c>
      <c r="B319" s="98" t="str">
        <f>IF('перелік будівель'!B327="","",'перелік будівель'!B327)</f>
        <v/>
      </c>
      <c r="C319" s="101" t="str">
        <f>IF(споживання!E329="","",споживання!E329)</f>
        <v/>
      </c>
      <c r="D319" s="101" t="str">
        <f>IF(C319="","",VLOOKUP('перелік будівель'!C319,'еталонні значення'!$B$66:$D$81,2,FALSE))</f>
        <v/>
      </c>
      <c r="E319" s="99" t="str">
        <f t="shared" ref="E319:E320" si="70">IF(D319="","",C319/D319-1)</f>
        <v/>
      </c>
      <c r="F319" s="101" t="str">
        <f>IF(споживання!H329="","",споживання!H329)</f>
        <v/>
      </c>
      <c r="G319" s="101" t="str">
        <f>IF(F319="","",VLOOKUP('перелік будівель'!C327,'еталонні значення'!$B$66:$D$105,3,FALSE))</f>
        <v/>
      </c>
      <c r="H319" s="99" t="str">
        <f t="shared" si="66"/>
        <v/>
      </c>
      <c r="I319" s="15"/>
      <c r="J319" s="72" t="e">
        <f t="shared" si="67"/>
        <v>#VALUE!</v>
      </c>
      <c r="K319" s="72" t="e">
        <f t="shared" si="68"/>
        <v>#VALUE!</v>
      </c>
    </row>
    <row r="320" spans="1:11">
      <c r="A320" s="97" t="str">
        <f>IF('перелік будівель'!A328="","",'перелік будівель'!A328)</f>
        <v/>
      </c>
      <c r="B320" s="98" t="str">
        <f>IF('перелік будівель'!B328="","",'перелік будівель'!B328)</f>
        <v/>
      </c>
      <c r="C320" s="101" t="str">
        <f>IF(споживання!E330="","",споживання!E330)</f>
        <v/>
      </c>
      <c r="D320" s="101" t="str">
        <f>IF(C320="","",VLOOKUP('перелік будівель'!C320,'еталонні значення'!$B$66:$D$81,2,FALSE))</f>
        <v/>
      </c>
      <c r="E320" s="99" t="str">
        <f t="shared" si="70"/>
        <v/>
      </c>
      <c r="F320" s="101" t="str">
        <f>IF(споживання!H330="","",споживання!H330)</f>
        <v/>
      </c>
      <c r="G320" s="101" t="str">
        <f>IF(F320="","",VLOOKUP('перелік будівель'!C328,'еталонні значення'!$B$66:$D$105,3,FALSE))</f>
        <v/>
      </c>
      <c r="H320" s="99" t="str">
        <f t="shared" si="66"/>
        <v/>
      </c>
      <c r="I320" s="15"/>
      <c r="J320" s="72" t="e">
        <f t="shared" si="67"/>
        <v>#VALUE!</v>
      </c>
      <c r="K320" s="72" t="e">
        <f t="shared" si="68"/>
        <v>#VALUE!</v>
      </c>
    </row>
    <row r="321" spans="1:11">
      <c r="A321" s="97" t="str">
        <f>IF('перелік будівель'!A321="","",'перелік будівель'!A321)</f>
        <v/>
      </c>
      <c r="B321" s="98" t="str">
        <f>IF('перелік будівель'!B321="","",'перелік будівель'!B321)</f>
        <v/>
      </c>
      <c r="C321" s="101" t="str">
        <f>IF(споживання!E322="","",споживання!E322)</f>
        <v/>
      </c>
      <c r="D321" s="101" t="str">
        <f>IF(C321="","",VLOOKUP('перелік будівель'!C321,'еталонні значення'!$B$66:$D$81,2,FALSE))</f>
        <v/>
      </c>
      <c r="E321" s="99" t="str">
        <f t="shared" ref="E321:E326" si="71">IF(D321="","",(C321/D321)-1)</f>
        <v/>
      </c>
      <c r="F321" s="101" t="str">
        <f>IF(споживання!H322="","",споживання!H322)</f>
        <v/>
      </c>
      <c r="G321" s="101" t="str">
        <f>IF(F321="","",VLOOKUP('перелік будівель'!C321,'еталонні значення'!$B$66:$D$105,3,FALSE))</f>
        <v/>
      </c>
      <c r="H321" s="99" t="str">
        <f t="shared" si="66"/>
        <v/>
      </c>
      <c r="I321" s="15"/>
      <c r="J321" s="72" t="e">
        <f t="shared" si="67"/>
        <v>#VALUE!</v>
      </c>
      <c r="K321" s="72" t="e">
        <f t="shared" si="68"/>
        <v>#VALUE!</v>
      </c>
    </row>
    <row r="322" spans="1:11">
      <c r="A322" s="97" t="str">
        <f>IF('перелік будівель'!A322="","",'перелік будівель'!A322)</f>
        <v/>
      </c>
      <c r="B322" s="98" t="str">
        <f>IF('перелік будівель'!B322="","",'перелік будівель'!B322)</f>
        <v/>
      </c>
      <c r="C322" s="101" t="str">
        <f>IF(споживання!E323="","",споживання!E323)</f>
        <v/>
      </c>
      <c r="D322" s="101" t="str">
        <f>IF(C322="","",VLOOKUP('перелік будівель'!C322,'еталонні значення'!$B$66:$D$81,2,FALSE))</f>
        <v/>
      </c>
      <c r="E322" s="99" t="str">
        <f t="shared" si="71"/>
        <v/>
      </c>
      <c r="F322" s="101" t="str">
        <f>IF(споживання!H323="","",споживання!H323)</f>
        <v/>
      </c>
      <c r="G322" s="101" t="str">
        <f>IF(F322="","",VLOOKUP('перелік будівель'!C322,'еталонні значення'!$B$66:$D$105,3,FALSE))</f>
        <v/>
      </c>
      <c r="H322" s="99" t="str">
        <f t="shared" si="66"/>
        <v/>
      </c>
      <c r="I322" s="15"/>
      <c r="J322" s="72" t="e">
        <f t="shared" si="67"/>
        <v>#VALUE!</v>
      </c>
      <c r="K322" s="72" t="e">
        <f t="shared" si="68"/>
        <v>#VALUE!</v>
      </c>
    </row>
    <row r="323" spans="1:11">
      <c r="A323" s="97" t="str">
        <f>IF('перелік будівель'!A323="","",'перелік будівель'!A323)</f>
        <v/>
      </c>
      <c r="B323" s="98" t="str">
        <f>IF('перелік будівель'!B323="","",'перелік будівель'!B323)</f>
        <v/>
      </c>
      <c r="C323" s="101" t="str">
        <f>IF(споживання!E324="","",споживання!E324)</f>
        <v/>
      </c>
      <c r="D323" s="101" t="str">
        <f>IF(C323="","",VLOOKUP('перелік будівель'!C323,'еталонні значення'!$B$66:$D$81,2,FALSE))</f>
        <v/>
      </c>
      <c r="E323" s="99" t="str">
        <f t="shared" si="71"/>
        <v/>
      </c>
      <c r="F323" s="101" t="str">
        <f>IF(споживання!H324="","",споживання!H324)</f>
        <v/>
      </c>
      <c r="G323" s="101" t="str">
        <f>IF(F323="","",VLOOKUP('перелік будівель'!C323,'еталонні значення'!$B$66:$D$105,3,FALSE))</f>
        <v/>
      </c>
      <c r="H323" s="99" t="str">
        <f t="shared" si="66"/>
        <v/>
      </c>
      <c r="I323" s="15"/>
      <c r="J323" s="72" t="e">
        <f t="shared" si="67"/>
        <v>#VALUE!</v>
      </c>
      <c r="K323" s="72" t="e">
        <f t="shared" si="68"/>
        <v>#VALUE!</v>
      </c>
    </row>
    <row r="324" spans="1:11">
      <c r="A324" s="97" t="str">
        <f>IF('перелік будівель'!A324="","",'перелік будівель'!A324)</f>
        <v/>
      </c>
      <c r="B324" s="98" t="str">
        <f>IF('перелік будівель'!B324="","",'перелік будівель'!B324)</f>
        <v/>
      </c>
      <c r="C324" s="101" t="str">
        <f>IF(споживання!E325="","",споживання!E325)</f>
        <v/>
      </c>
      <c r="D324" s="101" t="str">
        <f>IF(C324="","",VLOOKUP('перелік будівель'!C324,'еталонні значення'!$B$66:$D$81,2,FALSE))</f>
        <v/>
      </c>
      <c r="E324" s="99" t="str">
        <f t="shared" si="71"/>
        <v/>
      </c>
      <c r="F324" s="101" t="str">
        <f>IF(споживання!H325="","",споживання!H325)</f>
        <v/>
      </c>
      <c r="G324" s="101" t="str">
        <f>IF(F324="","",VLOOKUP('перелік будівель'!C324,'еталонні значення'!$B$66:$D$105,3,FALSE))</f>
        <v/>
      </c>
      <c r="H324" s="99" t="str">
        <f t="shared" si="66"/>
        <v/>
      </c>
      <c r="I324" s="15"/>
      <c r="J324" s="72" t="e">
        <f t="shared" si="67"/>
        <v>#VALUE!</v>
      </c>
      <c r="K324" s="72" t="e">
        <f t="shared" si="68"/>
        <v>#VALUE!</v>
      </c>
    </row>
    <row r="325" spans="1:11">
      <c r="A325" s="97" t="str">
        <f>IF('перелік будівель'!A325="","",'перелік будівель'!A325)</f>
        <v/>
      </c>
      <c r="B325" s="98" t="str">
        <f>IF('перелік будівель'!B325="","",'перелік будівель'!B325)</f>
        <v/>
      </c>
      <c r="C325" s="101" t="str">
        <f>IF(споживання!E326="","",споживання!E326)</f>
        <v/>
      </c>
      <c r="D325" s="101" t="str">
        <f>IF(C325="","",VLOOKUP('перелік будівель'!C325,'еталонні значення'!$B$66:$D$81,2,FALSE))</f>
        <v/>
      </c>
      <c r="E325" s="99" t="str">
        <f t="shared" si="71"/>
        <v/>
      </c>
      <c r="F325" s="101" t="str">
        <f>IF(споживання!H326="","",споживання!H326)</f>
        <v/>
      </c>
      <c r="G325" s="101" t="str">
        <f>IF(F325="","",VLOOKUP('перелік будівель'!C325,'еталонні значення'!$B$66:$D$105,3,FALSE))</f>
        <v/>
      </c>
      <c r="H325" s="99" t="str">
        <f t="shared" si="66"/>
        <v/>
      </c>
      <c r="I325" s="15"/>
      <c r="J325" s="72" t="e">
        <f t="shared" si="67"/>
        <v>#VALUE!</v>
      </c>
      <c r="K325" s="72" t="e">
        <f t="shared" si="68"/>
        <v>#VALUE!</v>
      </c>
    </row>
    <row r="326" spans="1:11">
      <c r="A326" s="97" t="str">
        <f>IF('перелік будівель'!A326="","",'перелік будівель'!A326)</f>
        <v/>
      </c>
      <c r="B326" s="98" t="str">
        <f>IF('перелік будівель'!B326="","",'перелік будівель'!B326)</f>
        <v/>
      </c>
      <c r="C326" s="101" t="str">
        <f>IF(споживання!E327="","",споживання!E327)</f>
        <v/>
      </c>
      <c r="D326" s="101" t="str">
        <f>IF(C326="","",VLOOKUP('перелік будівель'!C326,'еталонні значення'!$B$66:$D$81,2,FALSE))</f>
        <v/>
      </c>
      <c r="E326" s="99" t="str">
        <f t="shared" si="71"/>
        <v/>
      </c>
      <c r="F326" s="101" t="str">
        <f>IF(споживання!H327="","",споживання!H327)</f>
        <v/>
      </c>
      <c r="G326" s="101" t="str">
        <f>IF(F326="","",VLOOKUP('перелік будівель'!C326,'еталонні значення'!$B$66:$D$105,3,FALSE))</f>
        <v/>
      </c>
      <c r="H326" s="99" t="str">
        <f t="shared" si="66"/>
        <v/>
      </c>
      <c r="I326" s="15"/>
      <c r="J326" s="72" t="e">
        <f t="shared" si="67"/>
        <v>#VALUE!</v>
      </c>
      <c r="K326" s="72" t="e">
        <f t="shared" si="68"/>
        <v>#VALUE!</v>
      </c>
    </row>
    <row r="327" spans="1:11">
      <c r="A327" s="97" t="str">
        <f>IF('перелік будівель'!A335="","",'перелік будівель'!A335)</f>
        <v/>
      </c>
      <c r="B327" s="98" t="str">
        <f>IF('перелік будівель'!B335="","",'перелік будівель'!B335)</f>
        <v/>
      </c>
      <c r="C327" s="101" t="str">
        <f>IF(споживання!E337="","",споживання!E337)</f>
        <v/>
      </c>
      <c r="D327" s="101" t="str">
        <f>IF(C327="","",VLOOKUP('перелік будівель'!C327,'еталонні значення'!$B$66:$D$81,2,FALSE))</f>
        <v/>
      </c>
      <c r="E327" s="99" t="str">
        <f t="shared" ref="E327:E328" si="72">IF(D327="","",C327/D327-1)</f>
        <v/>
      </c>
      <c r="F327" s="101" t="str">
        <f>IF(споживання!H337="","",споживання!H337)</f>
        <v/>
      </c>
      <c r="G327" s="101" t="str">
        <f>IF(F327="","",VLOOKUP('перелік будівель'!C335,'еталонні значення'!$B$66:$D$105,3,FALSE))</f>
        <v/>
      </c>
      <c r="H327" s="99" t="str">
        <f t="shared" si="66"/>
        <v/>
      </c>
      <c r="I327" s="15"/>
      <c r="J327" s="72" t="e">
        <f t="shared" si="67"/>
        <v>#VALUE!</v>
      </c>
      <c r="K327" s="72" t="e">
        <f t="shared" si="68"/>
        <v>#VALUE!</v>
      </c>
    </row>
    <row r="328" spans="1:11">
      <c r="A328" s="97" t="str">
        <f>IF('перелік будівель'!A336="","",'перелік будівель'!A336)</f>
        <v/>
      </c>
      <c r="B328" s="98" t="str">
        <f>IF('перелік будівель'!B336="","",'перелік будівель'!B336)</f>
        <v/>
      </c>
      <c r="C328" s="101" t="str">
        <f>IF(споживання!E338="","",споживання!E338)</f>
        <v/>
      </c>
      <c r="D328" s="101" t="str">
        <f>IF(C328="","",VLOOKUP('перелік будівель'!C328,'еталонні значення'!$B$66:$D$81,2,FALSE))</f>
        <v/>
      </c>
      <c r="E328" s="99" t="str">
        <f t="shared" si="72"/>
        <v/>
      </c>
      <c r="F328" s="101" t="str">
        <f>IF(споживання!H338="","",споживання!H338)</f>
        <v/>
      </c>
      <c r="G328" s="101" t="str">
        <f>IF(F328="","",VLOOKUP('перелік будівель'!C336,'еталонні значення'!$B$66:$D$105,3,FALSE))</f>
        <v/>
      </c>
      <c r="H328" s="99" t="str">
        <f t="shared" si="66"/>
        <v/>
      </c>
      <c r="I328" s="15"/>
      <c r="J328" s="72" t="e">
        <f t="shared" si="67"/>
        <v>#VALUE!</v>
      </c>
      <c r="K328" s="72" t="e">
        <f t="shared" si="68"/>
        <v>#VALUE!</v>
      </c>
    </row>
    <row r="329" spans="1:11">
      <c r="A329" s="97" t="str">
        <f>IF('перелік будівель'!A329="","",'перелік будівель'!A329)</f>
        <v/>
      </c>
      <c r="B329" s="98" t="str">
        <f>IF('перелік будівель'!B329="","",'перелік будівель'!B329)</f>
        <v/>
      </c>
      <c r="C329" s="101" t="str">
        <f>IF(споживання!E330="","",споживання!E330)</f>
        <v/>
      </c>
      <c r="D329" s="101" t="str">
        <f>IF(C329="","",VLOOKUP('перелік будівель'!C329,'еталонні значення'!$B$66:$D$81,2,FALSE))</f>
        <v/>
      </c>
      <c r="E329" s="99" t="str">
        <f t="shared" ref="E329:E334" si="73">IF(D329="","",(C329/D329)-1)</f>
        <v/>
      </c>
      <c r="F329" s="101" t="str">
        <f>IF(споживання!H330="","",споживання!H330)</f>
        <v/>
      </c>
      <c r="G329" s="101" t="str">
        <f>IF(F329="","",VLOOKUP('перелік будівель'!C329,'еталонні значення'!$B$66:$D$105,3,FALSE))</f>
        <v/>
      </c>
      <c r="H329" s="99" t="str">
        <f t="shared" si="66"/>
        <v/>
      </c>
      <c r="I329" s="15"/>
      <c r="J329" s="72" t="e">
        <f t="shared" si="67"/>
        <v>#VALUE!</v>
      </c>
      <c r="K329" s="72" t="e">
        <f t="shared" si="68"/>
        <v>#VALUE!</v>
      </c>
    </row>
    <row r="330" spans="1:11">
      <c r="A330" s="97" t="str">
        <f>IF('перелік будівель'!A330="","",'перелік будівель'!A330)</f>
        <v/>
      </c>
      <c r="B330" s="98" t="str">
        <f>IF('перелік будівель'!B330="","",'перелік будівель'!B330)</f>
        <v/>
      </c>
      <c r="C330" s="101" t="str">
        <f>IF(споживання!E331="","",споживання!E331)</f>
        <v/>
      </c>
      <c r="D330" s="101" t="str">
        <f>IF(C330="","",VLOOKUP('перелік будівель'!C330,'еталонні значення'!$B$66:$D$81,2,FALSE))</f>
        <v/>
      </c>
      <c r="E330" s="99" t="str">
        <f t="shared" si="73"/>
        <v/>
      </c>
      <c r="F330" s="101" t="str">
        <f>IF(споживання!H331="","",споживання!H331)</f>
        <v/>
      </c>
      <c r="G330" s="101" t="str">
        <f>IF(F330="","",VLOOKUP('перелік будівель'!C330,'еталонні значення'!$B$66:$D$105,3,FALSE))</f>
        <v/>
      </c>
      <c r="H330" s="99" t="str">
        <f t="shared" si="66"/>
        <v/>
      </c>
      <c r="I330" s="15"/>
      <c r="J330" s="72" t="e">
        <f t="shared" si="67"/>
        <v>#VALUE!</v>
      </c>
      <c r="K330" s="72" t="e">
        <f t="shared" si="68"/>
        <v>#VALUE!</v>
      </c>
    </row>
    <row r="331" spans="1:11">
      <c r="A331" s="97" t="str">
        <f>IF('перелік будівель'!A331="","",'перелік будівель'!A331)</f>
        <v/>
      </c>
      <c r="B331" s="98" t="str">
        <f>IF('перелік будівель'!B331="","",'перелік будівель'!B331)</f>
        <v/>
      </c>
      <c r="C331" s="101" t="str">
        <f>IF(споживання!E332="","",споживання!E332)</f>
        <v/>
      </c>
      <c r="D331" s="101" t="str">
        <f>IF(C331="","",VLOOKUP('перелік будівель'!C331,'еталонні значення'!$B$66:$D$81,2,FALSE))</f>
        <v/>
      </c>
      <c r="E331" s="99" t="str">
        <f t="shared" si="73"/>
        <v/>
      </c>
      <c r="F331" s="101" t="str">
        <f>IF(споживання!H332="","",споживання!H332)</f>
        <v/>
      </c>
      <c r="G331" s="101" t="str">
        <f>IF(F331="","",VLOOKUP('перелік будівель'!C331,'еталонні значення'!$B$66:$D$105,3,FALSE))</f>
        <v/>
      </c>
      <c r="H331" s="99" t="str">
        <f t="shared" si="66"/>
        <v/>
      </c>
      <c r="I331" s="15"/>
      <c r="J331" s="72" t="e">
        <f t="shared" si="67"/>
        <v>#VALUE!</v>
      </c>
      <c r="K331" s="72" t="e">
        <f t="shared" si="68"/>
        <v>#VALUE!</v>
      </c>
    </row>
    <row r="332" spans="1:11">
      <c r="A332" s="97" t="str">
        <f>IF('перелік будівель'!A332="","",'перелік будівель'!A332)</f>
        <v/>
      </c>
      <c r="B332" s="98" t="str">
        <f>IF('перелік будівель'!B332="","",'перелік будівель'!B332)</f>
        <v/>
      </c>
      <c r="C332" s="101" t="str">
        <f>IF(споживання!E333="","",споживання!E333)</f>
        <v/>
      </c>
      <c r="D332" s="101" t="str">
        <f>IF(C332="","",VLOOKUP('перелік будівель'!C332,'еталонні значення'!$B$66:$D$81,2,FALSE))</f>
        <v/>
      </c>
      <c r="E332" s="99" t="str">
        <f t="shared" si="73"/>
        <v/>
      </c>
      <c r="F332" s="101" t="str">
        <f>IF(споживання!H333="","",споживання!H333)</f>
        <v/>
      </c>
      <c r="G332" s="101" t="str">
        <f>IF(F332="","",VLOOKUP('перелік будівель'!C332,'еталонні значення'!$B$66:$D$105,3,FALSE))</f>
        <v/>
      </c>
      <c r="H332" s="99" t="str">
        <f t="shared" si="66"/>
        <v/>
      </c>
      <c r="I332" s="15"/>
      <c r="J332" s="72" t="e">
        <f t="shared" si="67"/>
        <v>#VALUE!</v>
      </c>
      <c r="K332" s="72" t="e">
        <f t="shared" si="68"/>
        <v>#VALUE!</v>
      </c>
    </row>
    <row r="333" spans="1:11">
      <c r="A333" s="97" t="str">
        <f>IF('перелік будівель'!A333="","",'перелік будівель'!A333)</f>
        <v/>
      </c>
      <c r="B333" s="98" t="str">
        <f>IF('перелік будівель'!B333="","",'перелік будівель'!B333)</f>
        <v/>
      </c>
      <c r="C333" s="101" t="str">
        <f>IF(споживання!E334="","",споживання!E334)</f>
        <v/>
      </c>
      <c r="D333" s="101" t="str">
        <f>IF(C333="","",VLOOKUP('перелік будівель'!C333,'еталонні значення'!$B$66:$D$81,2,FALSE))</f>
        <v/>
      </c>
      <c r="E333" s="99" t="str">
        <f t="shared" si="73"/>
        <v/>
      </c>
      <c r="F333" s="101" t="str">
        <f>IF(споживання!H334="","",споживання!H334)</f>
        <v/>
      </c>
      <c r="G333" s="101" t="str">
        <f>IF(F333="","",VLOOKUP('перелік будівель'!C333,'еталонні значення'!$B$66:$D$105,3,FALSE))</f>
        <v/>
      </c>
      <c r="H333" s="99" t="str">
        <f t="shared" si="66"/>
        <v/>
      </c>
      <c r="I333" s="15"/>
      <c r="J333" s="72" t="e">
        <f t="shared" si="67"/>
        <v>#VALUE!</v>
      </c>
      <c r="K333" s="72" t="e">
        <f t="shared" si="68"/>
        <v>#VALUE!</v>
      </c>
    </row>
    <row r="334" spans="1:11">
      <c r="A334" s="97" t="str">
        <f>IF('перелік будівель'!A334="","",'перелік будівель'!A334)</f>
        <v/>
      </c>
      <c r="B334" s="98" t="str">
        <f>IF('перелік будівель'!B334="","",'перелік будівель'!B334)</f>
        <v/>
      </c>
      <c r="C334" s="101" t="str">
        <f>IF(споживання!E335="","",споживання!E335)</f>
        <v/>
      </c>
      <c r="D334" s="101" t="str">
        <f>IF(C334="","",VLOOKUP('перелік будівель'!C334,'еталонні значення'!$B$66:$D$81,2,FALSE))</f>
        <v/>
      </c>
      <c r="E334" s="99" t="str">
        <f t="shared" si="73"/>
        <v/>
      </c>
      <c r="F334" s="101" t="str">
        <f>IF(споживання!H335="","",споживання!H335)</f>
        <v/>
      </c>
      <c r="G334" s="101" t="str">
        <f>IF(F334="","",VLOOKUP('перелік будівель'!C334,'еталонні значення'!$B$66:$D$105,3,FALSE))</f>
        <v/>
      </c>
      <c r="H334" s="99" t="str">
        <f t="shared" si="66"/>
        <v/>
      </c>
      <c r="I334" s="15"/>
      <c r="J334" s="72" t="e">
        <f t="shared" si="67"/>
        <v>#VALUE!</v>
      </c>
      <c r="K334" s="72" t="e">
        <f t="shared" si="68"/>
        <v>#VALUE!</v>
      </c>
    </row>
    <row r="335" spans="1:11">
      <c r="A335" s="97" t="str">
        <f>IF('перелік будівель'!A343="","",'перелік будівель'!A343)</f>
        <v/>
      </c>
      <c r="B335" s="98" t="str">
        <f>IF('перелік будівель'!B343="","",'перелік будівель'!B343)</f>
        <v/>
      </c>
      <c r="C335" s="101" t="str">
        <f>IF(споживання!E345="","",споживання!E345)</f>
        <v/>
      </c>
      <c r="D335" s="101" t="str">
        <f>IF(C335="","",VLOOKUP('перелік будівель'!C335,'еталонні значення'!$B$66:$D$81,2,FALSE))</f>
        <v/>
      </c>
      <c r="E335" s="99" t="str">
        <f t="shared" ref="E335:E336" si="74">IF(D335="","",C335/D335-1)</f>
        <v/>
      </c>
      <c r="F335" s="101" t="str">
        <f>IF(споживання!H345="","",споживання!H345)</f>
        <v/>
      </c>
      <c r="G335" s="101" t="str">
        <f>IF(F335="","",VLOOKUP('перелік будівель'!C343,'еталонні значення'!$B$66:$D$105,3,FALSE))</f>
        <v/>
      </c>
      <c r="H335" s="99" t="str">
        <f t="shared" si="66"/>
        <v/>
      </c>
      <c r="I335" s="15"/>
      <c r="J335" s="72" t="e">
        <f t="shared" si="67"/>
        <v>#VALUE!</v>
      </c>
      <c r="K335" s="72" t="e">
        <f t="shared" si="68"/>
        <v>#VALUE!</v>
      </c>
    </row>
    <row r="336" spans="1:11">
      <c r="A336" s="97" t="str">
        <f>IF('перелік будівель'!A344="","",'перелік будівель'!A344)</f>
        <v/>
      </c>
      <c r="B336" s="98" t="str">
        <f>IF('перелік будівель'!B344="","",'перелік будівель'!B344)</f>
        <v/>
      </c>
      <c r="C336" s="101" t="str">
        <f>IF(споживання!E346="","",споживання!E346)</f>
        <v/>
      </c>
      <c r="D336" s="101" t="str">
        <f>IF(C336="","",VLOOKUP('перелік будівель'!C336,'еталонні значення'!$B$66:$D$81,2,FALSE))</f>
        <v/>
      </c>
      <c r="E336" s="99" t="str">
        <f t="shared" si="74"/>
        <v/>
      </c>
      <c r="F336" s="101" t="str">
        <f>IF(споживання!H346="","",споживання!H346)</f>
        <v/>
      </c>
      <c r="G336" s="101" t="str">
        <f>IF(F336="","",VLOOKUP('перелік будівель'!C344,'еталонні значення'!$B$66:$D$105,3,FALSE))</f>
        <v/>
      </c>
      <c r="H336" s="99" t="str">
        <f t="shared" si="66"/>
        <v/>
      </c>
      <c r="I336" s="15"/>
      <c r="J336" s="72" t="e">
        <f t="shared" si="67"/>
        <v>#VALUE!</v>
      </c>
      <c r="K336" s="72" t="e">
        <f t="shared" si="68"/>
        <v>#VALUE!</v>
      </c>
    </row>
    <row r="337" spans="1:11">
      <c r="A337" s="97" t="str">
        <f>IF('перелік будівель'!A337="","",'перелік будівель'!A337)</f>
        <v/>
      </c>
      <c r="B337" s="98" t="str">
        <f>IF('перелік будівель'!B337="","",'перелік будівель'!B337)</f>
        <v/>
      </c>
      <c r="C337" s="101" t="str">
        <f>IF(споживання!E338="","",споживання!E338)</f>
        <v/>
      </c>
      <c r="D337" s="101" t="str">
        <f>IF(C337="","",VLOOKUP('перелік будівель'!C337,'еталонні значення'!$B$66:$D$81,2,FALSE))</f>
        <v/>
      </c>
      <c r="E337" s="99" t="str">
        <f t="shared" ref="E337:E340" si="75">IF(D337="","",(C337/D337)-1)</f>
        <v/>
      </c>
      <c r="F337" s="101" t="str">
        <f>IF(споживання!H338="","",споживання!H338)</f>
        <v/>
      </c>
      <c r="G337" s="101" t="str">
        <f>IF(F337="","",VLOOKUP('перелік будівель'!C337,'еталонні значення'!$B$66:$D$105,3,FALSE))</f>
        <v/>
      </c>
      <c r="H337" s="99" t="str">
        <f t="shared" si="66"/>
        <v/>
      </c>
      <c r="I337" s="15"/>
      <c r="J337" s="72" t="e">
        <f t="shared" si="67"/>
        <v>#VALUE!</v>
      </c>
      <c r="K337" s="72" t="e">
        <f t="shared" si="68"/>
        <v>#VALUE!</v>
      </c>
    </row>
    <row r="338" spans="1:11">
      <c r="A338" s="97" t="str">
        <f>IF('перелік будівель'!A338="","",'перелік будівель'!A338)</f>
        <v/>
      </c>
      <c r="B338" s="98" t="str">
        <f>IF('перелік будівель'!B338="","",'перелік будівель'!B338)</f>
        <v/>
      </c>
      <c r="C338" s="101" t="str">
        <f>IF(споживання!E339="","",споживання!E339)</f>
        <v/>
      </c>
      <c r="D338" s="101" t="str">
        <f>IF(C338="","",VLOOKUP('перелік будівель'!C338,'еталонні значення'!$B$66:$D$81,2,FALSE))</f>
        <v/>
      </c>
      <c r="E338" s="99" t="str">
        <f t="shared" si="75"/>
        <v/>
      </c>
      <c r="F338" s="101" t="str">
        <f>IF(споживання!H339="","",споживання!H339)</f>
        <v/>
      </c>
      <c r="G338" s="101" t="str">
        <f>IF(F338="","",VLOOKUP('перелік будівель'!C338,'еталонні значення'!$B$66:$D$105,3,FALSE))</f>
        <v/>
      </c>
      <c r="H338" s="99" t="str">
        <f t="shared" si="66"/>
        <v/>
      </c>
      <c r="I338" s="15"/>
      <c r="J338" s="72" t="e">
        <f t="shared" si="67"/>
        <v>#VALUE!</v>
      </c>
      <c r="K338" s="72" t="e">
        <f t="shared" si="68"/>
        <v>#VALUE!</v>
      </c>
    </row>
    <row r="339" spans="1:11">
      <c r="A339" s="97" t="str">
        <f>IF('перелік будівель'!A339="","",'перелік будівель'!A339)</f>
        <v/>
      </c>
      <c r="B339" s="98" t="str">
        <f>IF('перелік будівель'!B339="","",'перелік будівель'!B339)</f>
        <v/>
      </c>
      <c r="C339" s="101" t="str">
        <f>IF(споживання!E340="","",споживання!E340)</f>
        <v/>
      </c>
      <c r="D339" s="101" t="str">
        <f>IF(C339="","",VLOOKUP('перелік будівель'!C339,'еталонні значення'!$B$66:$D$81,2,FALSE))</f>
        <v/>
      </c>
      <c r="E339" s="99" t="str">
        <f t="shared" si="75"/>
        <v/>
      </c>
      <c r="F339" s="101" t="str">
        <f>IF(споживання!H340="","",споживання!H340)</f>
        <v/>
      </c>
      <c r="G339" s="101" t="str">
        <f>IF(F339="","",VLOOKUP('перелік будівель'!C339,'еталонні значення'!$B$66:$D$105,3,FALSE))</f>
        <v/>
      </c>
      <c r="H339" s="99" t="str">
        <f t="shared" si="66"/>
        <v/>
      </c>
      <c r="I339" s="15"/>
      <c r="J339" s="72" t="e">
        <f t="shared" si="67"/>
        <v>#VALUE!</v>
      </c>
      <c r="K339" s="72" t="e">
        <f t="shared" si="68"/>
        <v>#VALUE!</v>
      </c>
    </row>
    <row r="340" spans="1:11">
      <c r="A340" s="97" t="str">
        <f>IF('перелік будівель'!A340="","",'перелік будівель'!A340)</f>
        <v/>
      </c>
      <c r="B340" s="98" t="str">
        <f>IF('перелік будівель'!B340="","",'перелік будівель'!B340)</f>
        <v/>
      </c>
      <c r="C340" s="101" t="str">
        <f>IF(споживання!E341="","",споживання!E341)</f>
        <v/>
      </c>
      <c r="D340" s="101" t="str">
        <f>IF(C340="","",VLOOKUP('перелік будівель'!C340,'еталонні значення'!$B$66:$D$81,2,FALSE))</f>
        <v/>
      </c>
      <c r="E340" s="99" t="str">
        <f t="shared" si="75"/>
        <v/>
      </c>
      <c r="F340" s="101" t="str">
        <f>IF(споживання!H341="","",споживання!H341)</f>
        <v/>
      </c>
      <c r="G340" s="101" t="str">
        <f>IF(F340="","",VLOOKUP('перелік будівель'!C340,'еталонні значення'!$B$66:$D$105,3,FALSE))</f>
        <v/>
      </c>
      <c r="H340" s="99" t="str">
        <f t="shared" si="66"/>
        <v/>
      </c>
      <c r="I340" s="15"/>
      <c r="J340" s="72" t="e">
        <f t="shared" si="67"/>
        <v>#VALUE!</v>
      </c>
      <c r="K340" s="72" t="e">
        <f t="shared" si="68"/>
        <v>#VALUE!</v>
      </c>
    </row>
  </sheetData>
  <conditionalFormatting sqref="E8:E340">
    <cfRule type="cellIs" dxfId="7" priority="4" operator="greaterThan">
      <formula>1</formula>
    </cfRule>
  </conditionalFormatting>
  <conditionalFormatting sqref="H8:H340">
    <cfRule type="cellIs" dxfId="6" priority="3" operator="greaterThan">
      <formula>1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149"/>
  <sheetViews>
    <sheetView zoomScale="70" zoomScaleNormal="70" workbookViewId="0">
      <selection activeCell="I30" sqref="I30"/>
    </sheetView>
  </sheetViews>
  <sheetFormatPr defaultColWidth="11.42578125" defaultRowHeight="12.75"/>
  <cols>
    <col min="1" max="1" width="3" style="1" bestFit="1" customWidth="1"/>
    <col min="2" max="2" width="16.42578125" style="3" customWidth="1"/>
    <col min="3" max="3" width="14.42578125" style="3" customWidth="1"/>
    <col min="4" max="4" width="13.42578125" style="3" customWidth="1"/>
    <col min="5" max="8" width="11.42578125" style="3"/>
    <col min="9" max="9" width="16.42578125" style="3" customWidth="1"/>
    <col min="10" max="10" width="13" style="3" customWidth="1"/>
    <col min="11" max="11" width="25.42578125" style="3" bestFit="1" customWidth="1"/>
    <col min="12" max="12" width="12.140625" style="4" bestFit="1" customWidth="1"/>
    <col min="13" max="13" width="12.140625" style="3" bestFit="1" customWidth="1"/>
    <col min="14" max="15" width="12.85546875" style="3" bestFit="1" customWidth="1"/>
    <col min="16" max="16" width="16.42578125" style="3" customWidth="1"/>
    <col min="17" max="17" width="18.28515625" style="3" customWidth="1"/>
    <col min="18" max="18" width="12.140625" style="3" bestFit="1" customWidth="1"/>
    <col min="19" max="22" width="11.42578125" style="3"/>
    <col min="23" max="23" width="16.42578125" style="3" customWidth="1"/>
    <col min="24" max="29" width="11.42578125" style="3"/>
    <col min="30" max="30" width="16.42578125" style="3" customWidth="1"/>
    <col min="31" max="36" width="11.42578125" style="3"/>
    <col min="37" max="37" width="16.42578125" style="3" customWidth="1"/>
    <col min="38" max="256" width="11.42578125" style="3"/>
    <col min="257" max="257" width="3" style="3" bestFit="1" customWidth="1"/>
    <col min="258" max="258" width="24.42578125" style="3" customWidth="1"/>
    <col min="259" max="265" width="11.42578125" style="3"/>
    <col min="266" max="266" width="3" style="3" bestFit="1" customWidth="1"/>
    <col min="267" max="267" width="25.42578125" style="3" bestFit="1" customWidth="1"/>
    <col min="268" max="268" width="8.42578125" style="3" bestFit="1" customWidth="1"/>
    <col min="269" max="269" width="9.140625" style="3" bestFit="1" customWidth="1"/>
    <col min="270" max="270" width="10.140625" style="3" bestFit="1" customWidth="1"/>
    <col min="271" max="271" width="9.140625" style="3" bestFit="1" customWidth="1"/>
    <col min="272" max="272" width="10.140625" style="3" bestFit="1" customWidth="1"/>
    <col min="273" max="273" width="9" style="3" bestFit="1" customWidth="1"/>
    <col min="274" max="274" width="10.140625" style="3" bestFit="1" customWidth="1"/>
    <col min="275" max="512" width="11.42578125" style="3"/>
    <col min="513" max="513" width="3" style="3" bestFit="1" customWidth="1"/>
    <col min="514" max="514" width="24.42578125" style="3" customWidth="1"/>
    <col min="515" max="521" width="11.42578125" style="3"/>
    <col min="522" max="522" width="3" style="3" bestFit="1" customWidth="1"/>
    <col min="523" max="523" width="25.42578125" style="3" bestFit="1" customWidth="1"/>
    <col min="524" max="524" width="8.42578125" style="3" bestFit="1" customWidth="1"/>
    <col min="525" max="525" width="9.140625" style="3" bestFit="1" customWidth="1"/>
    <col min="526" max="526" width="10.140625" style="3" bestFit="1" customWidth="1"/>
    <col min="527" max="527" width="9.140625" style="3" bestFit="1" customWidth="1"/>
    <col min="528" max="528" width="10.140625" style="3" bestFit="1" customWidth="1"/>
    <col min="529" max="529" width="9" style="3" bestFit="1" customWidth="1"/>
    <col min="530" max="530" width="10.140625" style="3" bestFit="1" customWidth="1"/>
    <col min="531" max="768" width="11.42578125" style="3"/>
    <col min="769" max="769" width="3" style="3" bestFit="1" customWidth="1"/>
    <col min="770" max="770" width="24.42578125" style="3" customWidth="1"/>
    <col min="771" max="777" width="11.42578125" style="3"/>
    <col min="778" max="778" width="3" style="3" bestFit="1" customWidth="1"/>
    <col min="779" max="779" width="25.42578125" style="3" bestFit="1" customWidth="1"/>
    <col min="780" max="780" width="8.42578125" style="3" bestFit="1" customWidth="1"/>
    <col min="781" max="781" width="9.140625" style="3" bestFit="1" customWidth="1"/>
    <col min="782" max="782" width="10.140625" style="3" bestFit="1" customWidth="1"/>
    <col min="783" max="783" width="9.140625" style="3" bestFit="1" customWidth="1"/>
    <col min="784" max="784" width="10.140625" style="3" bestFit="1" customWidth="1"/>
    <col min="785" max="785" width="9" style="3" bestFit="1" customWidth="1"/>
    <col min="786" max="786" width="10.140625" style="3" bestFit="1" customWidth="1"/>
    <col min="787" max="1024" width="11.42578125" style="3"/>
    <col min="1025" max="1025" width="3" style="3" bestFit="1" customWidth="1"/>
    <col min="1026" max="1026" width="24.42578125" style="3" customWidth="1"/>
    <col min="1027" max="1033" width="11.42578125" style="3"/>
    <col min="1034" max="1034" width="3" style="3" bestFit="1" customWidth="1"/>
    <col min="1035" max="1035" width="25.42578125" style="3" bestFit="1" customWidth="1"/>
    <col min="1036" max="1036" width="8.42578125" style="3" bestFit="1" customWidth="1"/>
    <col min="1037" max="1037" width="9.140625" style="3" bestFit="1" customWidth="1"/>
    <col min="1038" max="1038" width="10.140625" style="3" bestFit="1" customWidth="1"/>
    <col min="1039" max="1039" width="9.140625" style="3" bestFit="1" customWidth="1"/>
    <col min="1040" max="1040" width="10.140625" style="3" bestFit="1" customWidth="1"/>
    <col min="1041" max="1041" width="9" style="3" bestFit="1" customWidth="1"/>
    <col min="1042" max="1042" width="10.140625" style="3" bestFit="1" customWidth="1"/>
    <col min="1043" max="1280" width="11.42578125" style="3"/>
    <col min="1281" max="1281" width="3" style="3" bestFit="1" customWidth="1"/>
    <col min="1282" max="1282" width="24.42578125" style="3" customWidth="1"/>
    <col min="1283" max="1289" width="11.42578125" style="3"/>
    <col min="1290" max="1290" width="3" style="3" bestFit="1" customWidth="1"/>
    <col min="1291" max="1291" width="25.42578125" style="3" bestFit="1" customWidth="1"/>
    <col min="1292" max="1292" width="8.42578125" style="3" bestFit="1" customWidth="1"/>
    <col min="1293" max="1293" width="9.140625" style="3" bestFit="1" customWidth="1"/>
    <col min="1294" max="1294" width="10.140625" style="3" bestFit="1" customWidth="1"/>
    <col min="1295" max="1295" width="9.140625" style="3" bestFit="1" customWidth="1"/>
    <col min="1296" max="1296" width="10.140625" style="3" bestFit="1" customWidth="1"/>
    <col min="1297" max="1297" width="9" style="3" bestFit="1" customWidth="1"/>
    <col min="1298" max="1298" width="10.140625" style="3" bestFit="1" customWidth="1"/>
    <col min="1299" max="1536" width="11.42578125" style="3"/>
    <col min="1537" max="1537" width="3" style="3" bestFit="1" customWidth="1"/>
    <col min="1538" max="1538" width="24.42578125" style="3" customWidth="1"/>
    <col min="1539" max="1545" width="11.42578125" style="3"/>
    <col min="1546" max="1546" width="3" style="3" bestFit="1" customWidth="1"/>
    <col min="1547" max="1547" width="25.42578125" style="3" bestFit="1" customWidth="1"/>
    <col min="1548" max="1548" width="8.42578125" style="3" bestFit="1" customWidth="1"/>
    <col min="1549" max="1549" width="9.140625" style="3" bestFit="1" customWidth="1"/>
    <col min="1550" max="1550" width="10.140625" style="3" bestFit="1" customWidth="1"/>
    <col min="1551" max="1551" width="9.140625" style="3" bestFit="1" customWidth="1"/>
    <col min="1552" max="1552" width="10.140625" style="3" bestFit="1" customWidth="1"/>
    <col min="1553" max="1553" width="9" style="3" bestFit="1" customWidth="1"/>
    <col min="1554" max="1554" width="10.140625" style="3" bestFit="1" customWidth="1"/>
    <col min="1555" max="1792" width="11.42578125" style="3"/>
    <col min="1793" max="1793" width="3" style="3" bestFit="1" customWidth="1"/>
    <col min="1794" max="1794" width="24.42578125" style="3" customWidth="1"/>
    <col min="1795" max="1801" width="11.42578125" style="3"/>
    <col min="1802" max="1802" width="3" style="3" bestFit="1" customWidth="1"/>
    <col min="1803" max="1803" width="25.42578125" style="3" bestFit="1" customWidth="1"/>
    <col min="1804" max="1804" width="8.42578125" style="3" bestFit="1" customWidth="1"/>
    <col min="1805" max="1805" width="9.140625" style="3" bestFit="1" customWidth="1"/>
    <col min="1806" max="1806" width="10.140625" style="3" bestFit="1" customWidth="1"/>
    <col min="1807" max="1807" width="9.140625" style="3" bestFit="1" customWidth="1"/>
    <col min="1808" max="1808" width="10.140625" style="3" bestFit="1" customWidth="1"/>
    <col min="1809" max="1809" width="9" style="3" bestFit="1" customWidth="1"/>
    <col min="1810" max="1810" width="10.140625" style="3" bestFit="1" customWidth="1"/>
    <col min="1811" max="2048" width="11.42578125" style="3"/>
    <col min="2049" max="2049" width="3" style="3" bestFit="1" customWidth="1"/>
    <col min="2050" max="2050" width="24.42578125" style="3" customWidth="1"/>
    <col min="2051" max="2057" width="11.42578125" style="3"/>
    <col min="2058" max="2058" width="3" style="3" bestFit="1" customWidth="1"/>
    <col min="2059" max="2059" width="25.42578125" style="3" bestFit="1" customWidth="1"/>
    <col min="2060" max="2060" width="8.42578125" style="3" bestFit="1" customWidth="1"/>
    <col min="2061" max="2061" width="9.140625" style="3" bestFit="1" customWidth="1"/>
    <col min="2062" max="2062" width="10.140625" style="3" bestFit="1" customWidth="1"/>
    <col min="2063" max="2063" width="9.140625" style="3" bestFit="1" customWidth="1"/>
    <col min="2064" max="2064" width="10.140625" style="3" bestFit="1" customWidth="1"/>
    <col min="2065" max="2065" width="9" style="3" bestFit="1" customWidth="1"/>
    <col min="2066" max="2066" width="10.140625" style="3" bestFit="1" customWidth="1"/>
    <col min="2067" max="2304" width="11.42578125" style="3"/>
    <col min="2305" max="2305" width="3" style="3" bestFit="1" customWidth="1"/>
    <col min="2306" max="2306" width="24.42578125" style="3" customWidth="1"/>
    <col min="2307" max="2313" width="11.42578125" style="3"/>
    <col min="2314" max="2314" width="3" style="3" bestFit="1" customWidth="1"/>
    <col min="2315" max="2315" width="25.42578125" style="3" bestFit="1" customWidth="1"/>
    <col min="2316" max="2316" width="8.42578125" style="3" bestFit="1" customWidth="1"/>
    <col min="2317" max="2317" width="9.140625" style="3" bestFit="1" customWidth="1"/>
    <col min="2318" max="2318" width="10.140625" style="3" bestFit="1" customWidth="1"/>
    <col min="2319" max="2319" width="9.140625" style="3" bestFit="1" customWidth="1"/>
    <col min="2320" max="2320" width="10.140625" style="3" bestFit="1" customWidth="1"/>
    <col min="2321" max="2321" width="9" style="3" bestFit="1" customWidth="1"/>
    <col min="2322" max="2322" width="10.140625" style="3" bestFit="1" customWidth="1"/>
    <col min="2323" max="2560" width="11.42578125" style="3"/>
    <col min="2561" max="2561" width="3" style="3" bestFit="1" customWidth="1"/>
    <col min="2562" max="2562" width="24.42578125" style="3" customWidth="1"/>
    <col min="2563" max="2569" width="11.42578125" style="3"/>
    <col min="2570" max="2570" width="3" style="3" bestFit="1" customWidth="1"/>
    <col min="2571" max="2571" width="25.42578125" style="3" bestFit="1" customWidth="1"/>
    <col min="2572" max="2572" width="8.42578125" style="3" bestFit="1" customWidth="1"/>
    <col min="2573" max="2573" width="9.140625" style="3" bestFit="1" customWidth="1"/>
    <col min="2574" max="2574" width="10.140625" style="3" bestFit="1" customWidth="1"/>
    <col min="2575" max="2575" width="9.140625" style="3" bestFit="1" customWidth="1"/>
    <col min="2576" max="2576" width="10.140625" style="3" bestFit="1" customWidth="1"/>
    <col min="2577" max="2577" width="9" style="3" bestFit="1" customWidth="1"/>
    <col min="2578" max="2578" width="10.140625" style="3" bestFit="1" customWidth="1"/>
    <col min="2579" max="2816" width="11.42578125" style="3"/>
    <col min="2817" max="2817" width="3" style="3" bestFit="1" customWidth="1"/>
    <col min="2818" max="2818" width="24.42578125" style="3" customWidth="1"/>
    <col min="2819" max="2825" width="11.42578125" style="3"/>
    <col min="2826" max="2826" width="3" style="3" bestFit="1" customWidth="1"/>
    <col min="2827" max="2827" width="25.42578125" style="3" bestFit="1" customWidth="1"/>
    <col min="2828" max="2828" width="8.42578125" style="3" bestFit="1" customWidth="1"/>
    <col min="2829" max="2829" width="9.140625" style="3" bestFit="1" customWidth="1"/>
    <col min="2830" max="2830" width="10.140625" style="3" bestFit="1" customWidth="1"/>
    <col min="2831" max="2831" width="9.140625" style="3" bestFit="1" customWidth="1"/>
    <col min="2832" max="2832" width="10.140625" style="3" bestFit="1" customWidth="1"/>
    <col min="2833" max="2833" width="9" style="3" bestFit="1" customWidth="1"/>
    <col min="2834" max="2834" width="10.140625" style="3" bestFit="1" customWidth="1"/>
    <col min="2835" max="3072" width="11.42578125" style="3"/>
    <col min="3073" max="3073" width="3" style="3" bestFit="1" customWidth="1"/>
    <col min="3074" max="3074" width="24.42578125" style="3" customWidth="1"/>
    <col min="3075" max="3081" width="11.42578125" style="3"/>
    <col min="3082" max="3082" width="3" style="3" bestFit="1" customWidth="1"/>
    <col min="3083" max="3083" width="25.42578125" style="3" bestFit="1" customWidth="1"/>
    <col min="3084" max="3084" width="8.42578125" style="3" bestFit="1" customWidth="1"/>
    <col min="3085" max="3085" width="9.140625" style="3" bestFit="1" customWidth="1"/>
    <col min="3086" max="3086" width="10.140625" style="3" bestFit="1" customWidth="1"/>
    <col min="3087" max="3087" width="9.140625" style="3" bestFit="1" customWidth="1"/>
    <col min="3088" max="3088" width="10.140625" style="3" bestFit="1" customWidth="1"/>
    <col min="3089" max="3089" width="9" style="3" bestFit="1" customWidth="1"/>
    <col min="3090" max="3090" width="10.140625" style="3" bestFit="1" customWidth="1"/>
    <col min="3091" max="3328" width="11.42578125" style="3"/>
    <col min="3329" max="3329" width="3" style="3" bestFit="1" customWidth="1"/>
    <col min="3330" max="3330" width="24.42578125" style="3" customWidth="1"/>
    <col min="3331" max="3337" width="11.42578125" style="3"/>
    <col min="3338" max="3338" width="3" style="3" bestFit="1" customWidth="1"/>
    <col min="3339" max="3339" width="25.42578125" style="3" bestFit="1" customWidth="1"/>
    <col min="3340" max="3340" width="8.42578125" style="3" bestFit="1" customWidth="1"/>
    <col min="3341" max="3341" width="9.140625" style="3" bestFit="1" customWidth="1"/>
    <col min="3342" max="3342" width="10.140625" style="3" bestFit="1" customWidth="1"/>
    <col min="3343" max="3343" width="9.140625" style="3" bestFit="1" customWidth="1"/>
    <col min="3344" max="3344" width="10.140625" style="3" bestFit="1" customWidth="1"/>
    <col min="3345" max="3345" width="9" style="3" bestFit="1" customWidth="1"/>
    <col min="3346" max="3346" width="10.140625" style="3" bestFit="1" customWidth="1"/>
    <col min="3347" max="3584" width="11.42578125" style="3"/>
    <col min="3585" max="3585" width="3" style="3" bestFit="1" customWidth="1"/>
    <col min="3586" max="3586" width="24.42578125" style="3" customWidth="1"/>
    <col min="3587" max="3593" width="11.42578125" style="3"/>
    <col min="3594" max="3594" width="3" style="3" bestFit="1" customWidth="1"/>
    <col min="3595" max="3595" width="25.42578125" style="3" bestFit="1" customWidth="1"/>
    <col min="3596" max="3596" width="8.42578125" style="3" bestFit="1" customWidth="1"/>
    <col min="3597" max="3597" width="9.140625" style="3" bestFit="1" customWidth="1"/>
    <col min="3598" max="3598" width="10.140625" style="3" bestFit="1" customWidth="1"/>
    <col min="3599" max="3599" width="9.140625" style="3" bestFit="1" customWidth="1"/>
    <col min="3600" max="3600" width="10.140625" style="3" bestFit="1" customWidth="1"/>
    <col min="3601" max="3601" width="9" style="3" bestFit="1" customWidth="1"/>
    <col min="3602" max="3602" width="10.140625" style="3" bestFit="1" customWidth="1"/>
    <col min="3603" max="3840" width="11.42578125" style="3"/>
    <col min="3841" max="3841" width="3" style="3" bestFit="1" customWidth="1"/>
    <col min="3842" max="3842" width="24.42578125" style="3" customWidth="1"/>
    <col min="3843" max="3849" width="11.42578125" style="3"/>
    <col min="3850" max="3850" width="3" style="3" bestFit="1" customWidth="1"/>
    <col min="3851" max="3851" width="25.42578125" style="3" bestFit="1" customWidth="1"/>
    <col min="3852" max="3852" width="8.42578125" style="3" bestFit="1" customWidth="1"/>
    <col min="3853" max="3853" width="9.140625" style="3" bestFit="1" customWidth="1"/>
    <col min="3854" max="3854" width="10.140625" style="3" bestFit="1" customWidth="1"/>
    <col min="3855" max="3855" width="9.140625" style="3" bestFit="1" customWidth="1"/>
    <col min="3856" max="3856" width="10.140625" style="3" bestFit="1" customWidth="1"/>
    <col min="3857" max="3857" width="9" style="3" bestFit="1" customWidth="1"/>
    <col min="3858" max="3858" width="10.140625" style="3" bestFit="1" customWidth="1"/>
    <col min="3859" max="4096" width="11.42578125" style="3"/>
    <col min="4097" max="4097" width="3" style="3" bestFit="1" customWidth="1"/>
    <col min="4098" max="4098" width="24.42578125" style="3" customWidth="1"/>
    <col min="4099" max="4105" width="11.42578125" style="3"/>
    <col min="4106" max="4106" width="3" style="3" bestFit="1" customWidth="1"/>
    <col min="4107" max="4107" width="25.42578125" style="3" bestFit="1" customWidth="1"/>
    <col min="4108" max="4108" width="8.42578125" style="3" bestFit="1" customWidth="1"/>
    <col min="4109" max="4109" width="9.140625" style="3" bestFit="1" customWidth="1"/>
    <col min="4110" max="4110" width="10.140625" style="3" bestFit="1" customWidth="1"/>
    <col min="4111" max="4111" width="9.140625" style="3" bestFit="1" customWidth="1"/>
    <col min="4112" max="4112" width="10.140625" style="3" bestFit="1" customWidth="1"/>
    <col min="4113" max="4113" width="9" style="3" bestFit="1" customWidth="1"/>
    <col min="4114" max="4114" width="10.140625" style="3" bestFit="1" customWidth="1"/>
    <col min="4115" max="4352" width="11.42578125" style="3"/>
    <col min="4353" max="4353" width="3" style="3" bestFit="1" customWidth="1"/>
    <col min="4354" max="4354" width="24.42578125" style="3" customWidth="1"/>
    <col min="4355" max="4361" width="11.42578125" style="3"/>
    <col min="4362" max="4362" width="3" style="3" bestFit="1" customWidth="1"/>
    <col min="4363" max="4363" width="25.42578125" style="3" bestFit="1" customWidth="1"/>
    <col min="4364" max="4364" width="8.42578125" style="3" bestFit="1" customWidth="1"/>
    <col min="4365" max="4365" width="9.140625" style="3" bestFit="1" customWidth="1"/>
    <col min="4366" max="4366" width="10.140625" style="3" bestFit="1" customWidth="1"/>
    <col min="4367" max="4367" width="9.140625" style="3" bestFit="1" customWidth="1"/>
    <col min="4368" max="4368" width="10.140625" style="3" bestFit="1" customWidth="1"/>
    <col min="4369" max="4369" width="9" style="3" bestFit="1" customWidth="1"/>
    <col min="4370" max="4370" width="10.140625" style="3" bestFit="1" customWidth="1"/>
    <col min="4371" max="4608" width="11.42578125" style="3"/>
    <col min="4609" max="4609" width="3" style="3" bestFit="1" customWidth="1"/>
    <col min="4610" max="4610" width="24.42578125" style="3" customWidth="1"/>
    <col min="4611" max="4617" width="11.42578125" style="3"/>
    <col min="4618" max="4618" width="3" style="3" bestFit="1" customWidth="1"/>
    <col min="4619" max="4619" width="25.42578125" style="3" bestFit="1" customWidth="1"/>
    <col min="4620" max="4620" width="8.42578125" style="3" bestFit="1" customWidth="1"/>
    <col min="4621" max="4621" width="9.140625" style="3" bestFit="1" customWidth="1"/>
    <col min="4622" max="4622" width="10.140625" style="3" bestFit="1" customWidth="1"/>
    <col min="4623" max="4623" width="9.140625" style="3" bestFit="1" customWidth="1"/>
    <col min="4624" max="4624" width="10.140625" style="3" bestFit="1" customWidth="1"/>
    <col min="4625" max="4625" width="9" style="3" bestFit="1" customWidth="1"/>
    <col min="4626" max="4626" width="10.140625" style="3" bestFit="1" customWidth="1"/>
    <col min="4627" max="4864" width="11.42578125" style="3"/>
    <col min="4865" max="4865" width="3" style="3" bestFit="1" customWidth="1"/>
    <col min="4866" max="4866" width="24.42578125" style="3" customWidth="1"/>
    <col min="4867" max="4873" width="11.42578125" style="3"/>
    <col min="4874" max="4874" width="3" style="3" bestFit="1" customWidth="1"/>
    <col min="4875" max="4875" width="25.42578125" style="3" bestFit="1" customWidth="1"/>
    <col min="4876" max="4876" width="8.42578125" style="3" bestFit="1" customWidth="1"/>
    <col min="4877" max="4877" width="9.140625" style="3" bestFit="1" customWidth="1"/>
    <col min="4878" max="4878" width="10.140625" style="3" bestFit="1" customWidth="1"/>
    <col min="4879" max="4879" width="9.140625" style="3" bestFit="1" customWidth="1"/>
    <col min="4880" max="4880" width="10.140625" style="3" bestFit="1" customWidth="1"/>
    <col min="4881" max="4881" width="9" style="3" bestFit="1" customWidth="1"/>
    <col min="4882" max="4882" width="10.140625" style="3" bestFit="1" customWidth="1"/>
    <col min="4883" max="5120" width="11.42578125" style="3"/>
    <col min="5121" max="5121" width="3" style="3" bestFit="1" customWidth="1"/>
    <col min="5122" max="5122" width="24.42578125" style="3" customWidth="1"/>
    <col min="5123" max="5129" width="11.42578125" style="3"/>
    <col min="5130" max="5130" width="3" style="3" bestFit="1" customWidth="1"/>
    <col min="5131" max="5131" width="25.42578125" style="3" bestFit="1" customWidth="1"/>
    <col min="5132" max="5132" width="8.42578125" style="3" bestFit="1" customWidth="1"/>
    <col min="5133" max="5133" width="9.140625" style="3" bestFit="1" customWidth="1"/>
    <col min="5134" max="5134" width="10.140625" style="3" bestFit="1" customWidth="1"/>
    <col min="5135" max="5135" width="9.140625" style="3" bestFit="1" customWidth="1"/>
    <col min="5136" max="5136" width="10.140625" style="3" bestFit="1" customWidth="1"/>
    <col min="5137" max="5137" width="9" style="3" bestFit="1" customWidth="1"/>
    <col min="5138" max="5138" width="10.140625" style="3" bestFit="1" customWidth="1"/>
    <col min="5139" max="5376" width="11.42578125" style="3"/>
    <col min="5377" max="5377" width="3" style="3" bestFit="1" customWidth="1"/>
    <col min="5378" max="5378" width="24.42578125" style="3" customWidth="1"/>
    <col min="5379" max="5385" width="11.42578125" style="3"/>
    <col min="5386" max="5386" width="3" style="3" bestFit="1" customWidth="1"/>
    <col min="5387" max="5387" width="25.42578125" style="3" bestFit="1" customWidth="1"/>
    <col min="5388" max="5388" width="8.42578125" style="3" bestFit="1" customWidth="1"/>
    <col min="5389" max="5389" width="9.140625" style="3" bestFit="1" customWidth="1"/>
    <col min="5390" max="5390" width="10.140625" style="3" bestFit="1" customWidth="1"/>
    <col min="5391" max="5391" width="9.140625" style="3" bestFit="1" customWidth="1"/>
    <col min="5392" max="5392" width="10.140625" style="3" bestFit="1" customWidth="1"/>
    <col min="5393" max="5393" width="9" style="3" bestFit="1" customWidth="1"/>
    <col min="5394" max="5394" width="10.140625" style="3" bestFit="1" customWidth="1"/>
    <col min="5395" max="5632" width="11.42578125" style="3"/>
    <col min="5633" max="5633" width="3" style="3" bestFit="1" customWidth="1"/>
    <col min="5634" max="5634" width="24.42578125" style="3" customWidth="1"/>
    <col min="5635" max="5641" width="11.42578125" style="3"/>
    <col min="5642" max="5642" width="3" style="3" bestFit="1" customWidth="1"/>
    <col min="5643" max="5643" width="25.42578125" style="3" bestFit="1" customWidth="1"/>
    <col min="5644" max="5644" width="8.42578125" style="3" bestFit="1" customWidth="1"/>
    <col min="5645" max="5645" width="9.140625" style="3" bestFit="1" customWidth="1"/>
    <col min="5646" max="5646" width="10.140625" style="3" bestFit="1" customWidth="1"/>
    <col min="5647" max="5647" width="9.140625" style="3" bestFit="1" customWidth="1"/>
    <col min="5648" max="5648" width="10.140625" style="3" bestFit="1" customWidth="1"/>
    <col min="5649" max="5649" width="9" style="3" bestFit="1" customWidth="1"/>
    <col min="5650" max="5650" width="10.140625" style="3" bestFit="1" customWidth="1"/>
    <col min="5651" max="5888" width="11.42578125" style="3"/>
    <col min="5889" max="5889" width="3" style="3" bestFit="1" customWidth="1"/>
    <col min="5890" max="5890" width="24.42578125" style="3" customWidth="1"/>
    <col min="5891" max="5897" width="11.42578125" style="3"/>
    <col min="5898" max="5898" width="3" style="3" bestFit="1" customWidth="1"/>
    <col min="5899" max="5899" width="25.42578125" style="3" bestFit="1" customWidth="1"/>
    <col min="5900" max="5900" width="8.42578125" style="3" bestFit="1" customWidth="1"/>
    <col min="5901" max="5901" width="9.140625" style="3" bestFit="1" customWidth="1"/>
    <col min="5902" max="5902" width="10.140625" style="3" bestFit="1" customWidth="1"/>
    <col min="5903" max="5903" width="9.140625" style="3" bestFit="1" customWidth="1"/>
    <col min="5904" max="5904" width="10.140625" style="3" bestFit="1" customWidth="1"/>
    <col min="5905" max="5905" width="9" style="3" bestFit="1" customWidth="1"/>
    <col min="5906" max="5906" width="10.140625" style="3" bestFit="1" customWidth="1"/>
    <col min="5907" max="6144" width="11.42578125" style="3"/>
    <col min="6145" max="6145" width="3" style="3" bestFit="1" customWidth="1"/>
    <col min="6146" max="6146" width="24.42578125" style="3" customWidth="1"/>
    <col min="6147" max="6153" width="11.42578125" style="3"/>
    <col min="6154" max="6154" width="3" style="3" bestFit="1" customWidth="1"/>
    <col min="6155" max="6155" width="25.42578125" style="3" bestFit="1" customWidth="1"/>
    <col min="6156" max="6156" width="8.42578125" style="3" bestFit="1" customWidth="1"/>
    <col min="6157" max="6157" width="9.140625" style="3" bestFit="1" customWidth="1"/>
    <col min="6158" max="6158" width="10.140625" style="3" bestFit="1" customWidth="1"/>
    <col min="6159" max="6159" width="9.140625" style="3" bestFit="1" customWidth="1"/>
    <col min="6160" max="6160" width="10.140625" style="3" bestFit="1" customWidth="1"/>
    <col min="6161" max="6161" width="9" style="3" bestFit="1" customWidth="1"/>
    <col min="6162" max="6162" width="10.140625" style="3" bestFit="1" customWidth="1"/>
    <col min="6163" max="6400" width="11.42578125" style="3"/>
    <col min="6401" max="6401" width="3" style="3" bestFit="1" customWidth="1"/>
    <col min="6402" max="6402" width="24.42578125" style="3" customWidth="1"/>
    <col min="6403" max="6409" width="11.42578125" style="3"/>
    <col min="6410" max="6410" width="3" style="3" bestFit="1" customWidth="1"/>
    <col min="6411" max="6411" width="25.42578125" style="3" bestFit="1" customWidth="1"/>
    <col min="6412" max="6412" width="8.42578125" style="3" bestFit="1" customWidth="1"/>
    <col min="6413" max="6413" width="9.140625" style="3" bestFit="1" customWidth="1"/>
    <col min="6414" max="6414" width="10.140625" style="3" bestFit="1" customWidth="1"/>
    <col min="6415" max="6415" width="9.140625" style="3" bestFit="1" customWidth="1"/>
    <col min="6416" max="6416" width="10.140625" style="3" bestFit="1" customWidth="1"/>
    <col min="6417" max="6417" width="9" style="3" bestFit="1" customWidth="1"/>
    <col min="6418" max="6418" width="10.140625" style="3" bestFit="1" customWidth="1"/>
    <col min="6419" max="6656" width="11.42578125" style="3"/>
    <col min="6657" max="6657" width="3" style="3" bestFit="1" customWidth="1"/>
    <col min="6658" max="6658" width="24.42578125" style="3" customWidth="1"/>
    <col min="6659" max="6665" width="11.42578125" style="3"/>
    <col min="6666" max="6666" width="3" style="3" bestFit="1" customWidth="1"/>
    <col min="6667" max="6667" width="25.42578125" style="3" bestFit="1" customWidth="1"/>
    <col min="6668" max="6668" width="8.42578125" style="3" bestFit="1" customWidth="1"/>
    <col min="6669" max="6669" width="9.140625" style="3" bestFit="1" customWidth="1"/>
    <col min="6670" max="6670" width="10.140625" style="3" bestFit="1" customWidth="1"/>
    <col min="6671" max="6671" width="9.140625" style="3" bestFit="1" customWidth="1"/>
    <col min="6672" max="6672" width="10.140625" style="3" bestFit="1" customWidth="1"/>
    <col min="6673" max="6673" width="9" style="3" bestFit="1" customWidth="1"/>
    <col min="6674" max="6674" width="10.140625" style="3" bestFit="1" customWidth="1"/>
    <col min="6675" max="6912" width="11.42578125" style="3"/>
    <col min="6913" max="6913" width="3" style="3" bestFit="1" customWidth="1"/>
    <col min="6914" max="6914" width="24.42578125" style="3" customWidth="1"/>
    <col min="6915" max="6921" width="11.42578125" style="3"/>
    <col min="6922" max="6922" width="3" style="3" bestFit="1" customWidth="1"/>
    <col min="6923" max="6923" width="25.42578125" style="3" bestFit="1" customWidth="1"/>
    <col min="6924" max="6924" width="8.42578125" style="3" bestFit="1" customWidth="1"/>
    <col min="6925" max="6925" width="9.140625" style="3" bestFit="1" customWidth="1"/>
    <col min="6926" max="6926" width="10.140625" style="3" bestFit="1" customWidth="1"/>
    <col min="6927" max="6927" width="9.140625" style="3" bestFit="1" customWidth="1"/>
    <col min="6928" max="6928" width="10.140625" style="3" bestFit="1" customWidth="1"/>
    <col min="6929" max="6929" width="9" style="3" bestFit="1" customWidth="1"/>
    <col min="6930" max="6930" width="10.140625" style="3" bestFit="1" customWidth="1"/>
    <col min="6931" max="7168" width="11.42578125" style="3"/>
    <col min="7169" max="7169" width="3" style="3" bestFit="1" customWidth="1"/>
    <col min="7170" max="7170" width="24.42578125" style="3" customWidth="1"/>
    <col min="7171" max="7177" width="11.42578125" style="3"/>
    <col min="7178" max="7178" width="3" style="3" bestFit="1" customWidth="1"/>
    <col min="7179" max="7179" width="25.42578125" style="3" bestFit="1" customWidth="1"/>
    <col min="7180" max="7180" width="8.42578125" style="3" bestFit="1" customWidth="1"/>
    <col min="7181" max="7181" width="9.140625" style="3" bestFit="1" customWidth="1"/>
    <col min="7182" max="7182" width="10.140625" style="3" bestFit="1" customWidth="1"/>
    <col min="7183" max="7183" width="9.140625" style="3" bestFit="1" customWidth="1"/>
    <col min="7184" max="7184" width="10.140625" style="3" bestFit="1" customWidth="1"/>
    <col min="7185" max="7185" width="9" style="3" bestFit="1" customWidth="1"/>
    <col min="7186" max="7186" width="10.140625" style="3" bestFit="1" customWidth="1"/>
    <col min="7187" max="7424" width="11.42578125" style="3"/>
    <col min="7425" max="7425" width="3" style="3" bestFit="1" customWidth="1"/>
    <col min="7426" max="7426" width="24.42578125" style="3" customWidth="1"/>
    <col min="7427" max="7433" width="11.42578125" style="3"/>
    <col min="7434" max="7434" width="3" style="3" bestFit="1" customWidth="1"/>
    <col min="7435" max="7435" width="25.42578125" style="3" bestFit="1" customWidth="1"/>
    <col min="7436" max="7436" width="8.42578125" style="3" bestFit="1" customWidth="1"/>
    <col min="7437" max="7437" width="9.140625" style="3" bestFit="1" customWidth="1"/>
    <col min="7438" max="7438" width="10.140625" style="3" bestFit="1" customWidth="1"/>
    <col min="7439" max="7439" width="9.140625" style="3" bestFit="1" customWidth="1"/>
    <col min="7440" max="7440" width="10.140625" style="3" bestFit="1" customWidth="1"/>
    <col min="7441" max="7441" width="9" style="3" bestFit="1" customWidth="1"/>
    <col min="7442" max="7442" width="10.140625" style="3" bestFit="1" customWidth="1"/>
    <col min="7443" max="7680" width="11.42578125" style="3"/>
    <col min="7681" max="7681" width="3" style="3" bestFit="1" customWidth="1"/>
    <col min="7682" max="7682" width="24.42578125" style="3" customWidth="1"/>
    <col min="7683" max="7689" width="11.42578125" style="3"/>
    <col min="7690" max="7690" width="3" style="3" bestFit="1" customWidth="1"/>
    <col min="7691" max="7691" width="25.42578125" style="3" bestFit="1" customWidth="1"/>
    <col min="7692" max="7692" width="8.42578125" style="3" bestFit="1" customWidth="1"/>
    <col min="7693" max="7693" width="9.140625" style="3" bestFit="1" customWidth="1"/>
    <col min="7694" max="7694" width="10.140625" style="3" bestFit="1" customWidth="1"/>
    <col min="7695" max="7695" width="9.140625" style="3" bestFit="1" customWidth="1"/>
    <col min="7696" max="7696" width="10.140625" style="3" bestFit="1" customWidth="1"/>
    <col min="7697" max="7697" width="9" style="3" bestFit="1" customWidth="1"/>
    <col min="7698" max="7698" width="10.140625" style="3" bestFit="1" customWidth="1"/>
    <col min="7699" max="7936" width="11.42578125" style="3"/>
    <col min="7937" max="7937" width="3" style="3" bestFit="1" customWidth="1"/>
    <col min="7938" max="7938" width="24.42578125" style="3" customWidth="1"/>
    <col min="7939" max="7945" width="11.42578125" style="3"/>
    <col min="7946" max="7946" width="3" style="3" bestFit="1" customWidth="1"/>
    <col min="7947" max="7947" width="25.42578125" style="3" bestFit="1" customWidth="1"/>
    <col min="7948" max="7948" width="8.42578125" style="3" bestFit="1" customWidth="1"/>
    <col min="7949" max="7949" width="9.140625" style="3" bestFit="1" customWidth="1"/>
    <col min="7950" max="7950" width="10.140625" style="3" bestFit="1" customWidth="1"/>
    <col min="7951" max="7951" width="9.140625" style="3" bestFit="1" customWidth="1"/>
    <col min="7952" max="7952" width="10.140625" style="3" bestFit="1" customWidth="1"/>
    <col min="7953" max="7953" width="9" style="3" bestFit="1" customWidth="1"/>
    <col min="7954" max="7954" width="10.140625" style="3" bestFit="1" customWidth="1"/>
    <col min="7955" max="8192" width="11.42578125" style="3"/>
    <col min="8193" max="8193" width="3" style="3" bestFit="1" customWidth="1"/>
    <col min="8194" max="8194" width="24.42578125" style="3" customWidth="1"/>
    <col min="8195" max="8201" width="11.42578125" style="3"/>
    <col min="8202" max="8202" width="3" style="3" bestFit="1" customWidth="1"/>
    <col min="8203" max="8203" width="25.42578125" style="3" bestFit="1" customWidth="1"/>
    <col min="8204" max="8204" width="8.42578125" style="3" bestFit="1" customWidth="1"/>
    <col min="8205" max="8205" width="9.140625" style="3" bestFit="1" customWidth="1"/>
    <col min="8206" max="8206" width="10.140625" style="3" bestFit="1" customWidth="1"/>
    <col min="8207" max="8207" width="9.140625" style="3" bestFit="1" customWidth="1"/>
    <col min="8208" max="8208" width="10.140625" style="3" bestFit="1" customWidth="1"/>
    <col min="8209" max="8209" width="9" style="3" bestFit="1" customWidth="1"/>
    <col min="8210" max="8210" width="10.140625" style="3" bestFit="1" customWidth="1"/>
    <col min="8211" max="8448" width="11.42578125" style="3"/>
    <col min="8449" max="8449" width="3" style="3" bestFit="1" customWidth="1"/>
    <col min="8450" max="8450" width="24.42578125" style="3" customWidth="1"/>
    <col min="8451" max="8457" width="11.42578125" style="3"/>
    <col min="8458" max="8458" width="3" style="3" bestFit="1" customWidth="1"/>
    <col min="8459" max="8459" width="25.42578125" style="3" bestFit="1" customWidth="1"/>
    <col min="8460" max="8460" width="8.42578125" style="3" bestFit="1" customWidth="1"/>
    <col min="8461" max="8461" width="9.140625" style="3" bestFit="1" customWidth="1"/>
    <col min="8462" max="8462" width="10.140625" style="3" bestFit="1" customWidth="1"/>
    <col min="8463" max="8463" width="9.140625" style="3" bestFit="1" customWidth="1"/>
    <col min="8464" max="8464" width="10.140625" style="3" bestFit="1" customWidth="1"/>
    <col min="8465" max="8465" width="9" style="3" bestFit="1" customWidth="1"/>
    <col min="8466" max="8466" width="10.140625" style="3" bestFit="1" customWidth="1"/>
    <col min="8467" max="8704" width="11.42578125" style="3"/>
    <col min="8705" max="8705" width="3" style="3" bestFit="1" customWidth="1"/>
    <col min="8706" max="8706" width="24.42578125" style="3" customWidth="1"/>
    <col min="8707" max="8713" width="11.42578125" style="3"/>
    <col min="8714" max="8714" width="3" style="3" bestFit="1" customWidth="1"/>
    <col min="8715" max="8715" width="25.42578125" style="3" bestFit="1" customWidth="1"/>
    <col min="8716" max="8716" width="8.42578125" style="3" bestFit="1" customWidth="1"/>
    <col min="8717" max="8717" width="9.140625" style="3" bestFit="1" customWidth="1"/>
    <col min="8718" max="8718" width="10.140625" style="3" bestFit="1" customWidth="1"/>
    <col min="8719" max="8719" width="9.140625" style="3" bestFit="1" customWidth="1"/>
    <col min="8720" max="8720" width="10.140625" style="3" bestFit="1" customWidth="1"/>
    <col min="8721" max="8721" width="9" style="3" bestFit="1" customWidth="1"/>
    <col min="8722" max="8722" width="10.140625" style="3" bestFit="1" customWidth="1"/>
    <col min="8723" max="8960" width="11.42578125" style="3"/>
    <col min="8961" max="8961" width="3" style="3" bestFit="1" customWidth="1"/>
    <col min="8962" max="8962" width="24.42578125" style="3" customWidth="1"/>
    <col min="8963" max="8969" width="11.42578125" style="3"/>
    <col min="8970" max="8970" width="3" style="3" bestFit="1" customWidth="1"/>
    <col min="8971" max="8971" width="25.42578125" style="3" bestFit="1" customWidth="1"/>
    <col min="8972" max="8972" width="8.42578125" style="3" bestFit="1" customWidth="1"/>
    <col min="8973" max="8973" width="9.140625" style="3" bestFit="1" customWidth="1"/>
    <col min="8974" max="8974" width="10.140625" style="3" bestFit="1" customWidth="1"/>
    <col min="8975" max="8975" width="9.140625" style="3" bestFit="1" customWidth="1"/>
    <col min="8976" max="8976" width="10.140625" style="3" bestFit="1" customWidth="1"/>
    <col min="8977" max="8977" width="9" style="3" bestFit="1" customWidth="1"/>
    <col min="8978" max="8978" width="10.140625" style="3" bestFit="1" customWidth="1"/>
    <col min="8979" max="9216" width="11.42578125" style="3"/>
    <col min="9217" max="9217" width="3" style="3" bestFit="1" customWidth="1"/>
    <col min="9218" max="9218" width="24.42578125" style="3" customWidth="1"/>
    <col min="9219" max="9225" width="11.42578125" style="3"/>
    <col min="9226" max="9226" width="3" style="3" bestFit="1" customWidth="1"/>
    <col min="9227" max="9227" width="25.42578125" style="3" bestFit="1" customWidth="1"/>
    <col min="9228" max="9228" width="8.42578125" style="3" bestFit="1" customWidth="1"/>
    <col min="9229" max="9229" width="9.140625" style="3" bestFit="1" customWidth="1"/>
    <col min="9230" max="9230" width="10.140625" style="3" bestFit="1" customWidth="1"/>
    <col min="9231" max="9231" width="9.140625" style="3" bestFit="1" customWidth="1"/>
    <col min="9232" max="9232" width="10.140625" style="3" bestFit="1" customWidth="1"/>
    <col min="9233" max="9233" width="9" style="3" bestFit="1" customWidth="1"/>
    <col min="9234" max="9234" width="10.140625" style="3" bestFit="1" customWidth="1"/>
    <col min="9235" max="9472" width="11.42578125" style="3"/>
    <col min="9473" max="9473" width="3" style="3" bestFit="1" customWidth="1"/>
    <col min="9474" max="9474" width="24.42578125" style="3" customWidth="1"/>
    <col min="9475" max="9481" width="11.42578125" style="3"/>
    <col min="9482" max="9482" width="3" style="3" bestFit="1" customWidth="1"/>
    <col min="9483" max="9483" width="25.42578125" style="3" bestFit="1" customWidth="1"/>
    <col min="9484" max="9484" width="8.42578125" style="3" bestFit="1" customWidth="1"/>
    <col min="9485" max="9485" width="9.140625" style="3" bestFit="1" customWidth="1"/>
    <col min="9486" max="9486" width="10.140625" style="3" bestFit="1" customWidth="1"/>
    <col min="9487" max="9487" width="9.140625" style="3" bestFit="1" customWidth="1"/>
    <col min="9488" max="9488" width="10.140625" style="3" bestFit="1" customWidth="1"/>
    <col min="9489" max="9489" width="9" style="3" bestFit="1" customWidth="1"/>
    <col min="9490" max="9490" width="10.140625" style="3" bestFit="1" customWidth="1"/>
    <col min="9491" max="9728" width="11.42578125" style="3"/>
    <col min="9729" max="9729" width="3" style="3" bestFit="1" customWidth="1"/>
    <col min="9730" max="9730" width="24.42578125" style="3" customWidth="1"/>
    <col min="9731" max="9737" width="11.42578125" style="3"/>
    <col min="9738" max="9738" width="3" style="3" bestFit="1" customWidth="1"/>
    <col min="9739" max="9739" width="25.42578125" style="3" bestFit="1" customWidth="1"/>
    <col min="9740" max="9740" width="8.42578125" style="3" bestFit="1" customWidth="1"/>
    <col min="9741" max="9741" width="9.140625" style="3" bestFit="1" customWidth="1"/>
    <col min="9742" max="9742" width="10.140625" style="3" bestFit="1" customWidth="1"/>
    <col min="9743" max="9743" width="9.140625" style="3" bestFit="1" customWidth="1"/>
    <col min="9744" max="9744" width="10.140625" style="3" bestFit="1" customWidth="1"/>
    <col min="9745" max="9745" width="9" style="3" bestFit="1" customWidth="1"/>
    <col min="9746" max="9746" width="10.140625" style="3" bestFit="1" customWidth="1"/>
    <col min="9747" max="9984" width="11.42578125" style="3"/>
    <col min="9985" max="9985" width="3" style="3" bestFit="1" customWidth="1"/>
    <col min="9986" max="9986" width="24.42578125" style="3" customWidth="1"/>
    <col min="9987" max="9993" width="11.42578125" style="3"/>
    <col min="9994" max="9994" width="3" style="3" bestFit="1" customWidth="1"/>
    <col min="9995" max="9995" width="25.42578125" style="3" bestFit="1" customWidth="1"/>
    <col min="9996" max="9996" width="8.42578125" style="3" bestFit="1" customWidth="1"/>
    <col min="9997" max="9997" width="9.140625" style="3" bestFit="1" customWidth="1"/>
    <col min="9998" max="9998" width="10.140625" style="3" bestFit="1" customWidth="1"/>
    <col min="9999" max="9999" width="9.140625" style="3" bestFit="1" customWidth="1"/>
    <col min="10000" max="10000" width="10.140625" style="3" bestFit="1" customWidth="1"/>
    <col min="10001" max="10001" width="9" style="3" bestFit="1" customWidth="1"/>
    <col min="10002" max="10002" width="10.140625" style="3" bestFit="1" customWidth="1"/>
    <col min="10003" max="10240" width="11.42578125" style="3"/>
    <col min="10241" max="10241" width="3" style="3" bestFit="1" customWidth="1"/>
    <col min="10242" max="10242" width="24.42578125" style="3" customWidth="1"/>
    <col min="10243" max="10249" width="11.42578125" style="3"/>
    <col min="10250" max="10250" width="3" style="3" bestFit="1" customWidth="1"/>
    <col min="10251" max="10251" width="25.42578125" style="3" bestFit="1" customWidth="1"/>
    <col min="10252" max="10252" width="8.42578125" style="3" bestFit="1" customWidth="1"/>
    <col min="10253" max="10253" width="9.140625" style="3" bestFit="1" customWidth="1"/>
    <col min="10254" max="10254" width="10.140625" style="3" bestFit="1" customWidth="1"/>
    <col min="10255" max="10255" width="9.140625" style="3" bestFit="1" customWidth="1"/>
    <col min="10256" max="10256" width="10.140625" style="3" bestFit="1" customWidth="1"/>
    <col min="10257" max="10257" width="9" style="3" bestFit="1" customWidth="1"/>
    <col min="10258" max="10258" width="10.140625" style="3" bestFit="1" customWidth="1"/>
    <col min="10259" max="10496" width="11.42578125" style="3"/>
    <col min="10497" max="10497" width="3" style="3" bestFit="1" customWidth="1"/>
    <col min="10498" max="10498" width="24.42578125" style="3" customWidth="1"/>
    <col min="10499" max="10505" width="11.42578125" style="3"/>
    <col min="10506" max="10506" width="3" style="3" bestFit="1" customWidth="1"/>
    <col min="10507" max="10507" width="25.42578125" style="3" bestFit="1" customWidth="1"/>
    <col min="10508" max="10508" width="8.42578125" style="3" bestFit="1" customWidth="1"/>
    <col min="10509" max="10509" width="9.140625" style="3" bestFit="1" customWidth="1"/>
    <col min="10510" max="10510" width="10.140625" style="3" bestFit="1" customWidth="1"/>
    <col min="10511" max="10511" width="9.140625" style="3" bestFit="1" customWidth="1"/>
    <col min="10512" max="10512" width="10.140625" style="3" bestFit="1" customWidth="1"/>
    <col min="10513" max="10513" width="9" style="3" bestFit="1" customWidth="1"/>
    <col min="10514" max="10514" width="10.140625" style="3" bestFit="1" customWidth="1"/>
    <col min="10515" max="10752" width="11.42578125" style="3"/>
    <col min="10753" max="10753" width="3" style="3" bestFit="1" customWidth="1"/>
    <col min="10754" max="10754" width="24.42578125" style="3" customWidth="1"/>
    <col min="10755" max="10761" width="11.42578125" style="3"/>
    <col min="10762" max="10762" width="3" style="3" bestFit="1" customWidth="1"/>
    <col min="10763" max="10763" width="25.42578125" style="3" bestFit="1" customWidth="1"/>
    <col min="10764" max="10764" width="8.42578125" style="3" bestFit="1" customWidth="1"/>
    <col min="10765" max="10765" width="9.140625" style="3" bestFit="1" customWidth="1"/>
    <col min="10766" max="10766" width="10.140625" style="3" bestFit="1" customWidth="1"/>
    <col min="10767" max="10767" width="9.140625" style="3" bestFit="1" customWidth="1"/>
    <col min="10768" max="10768" width="10.140625" style="3" bestFit="1" customWidth="1"/>
    <col min="10769" max="10769" width="9" style="3" bestFit="1" customWidth="1"/>
    <col min="10770" max="10770" width="10.140625" style="3" bestFit="1" customWidth="1"/>
    <col min="10771" max="11008" width="11.42578125" style="3"/>
    <col min="11009" max="11009" width="3" style="3" bestFit="1" customWidth="1"/>
    <col min="11010" max="11010" width="24.42578125" style="3" customWidth="1"/>
    <col min="11011" max="11017" width="11.42578125" style="3"/>
    <col min="11018" max="11018" width="3" style="3" bestFit="1" customWidth="1"/>
    <col min="11019" max="11019" width="25.42578125" style="3" bestFit="1" customWidth="1"/>
    <col min="11020" max="11020" width="8.42578125" style="3" bestFit="1" customWidth="1"/>
    <col min="11021" max="11021" width="9.140625" style="3" bestFit="1" customWidth="1"/>
    <col min="11022" max="11022" width="10.140625" style="3" bestFit="1" customWidth="1"/>
    <col min="11023" max="11023" width="9.140625" style="3" bestFit="1" customWidth="1"/>
    <col min="11024" max="11024" width="10.140625" style="3" bestFit="1" customWidth="1"/>
    <col min="11025" max="11025" width="9" style="3" bestFit="1" customWidth="1"/>
    <col min="11026" max="11026" width="10.140625" style="3" bestFit="1" customWidth="1"/>
    <col min="11027" max="11264" width="11.42578125" style="3"/>
    <col min="11265" max="11265" width="3" style="3" bestFit="1" customWidth="1"/>
    <col min="11266" max="11266" width="24.42578125" style="3" customWidth="1"/>
    <col min="11267" max="11273" width="11.42578125" style="3"/>
    <col min="11274" max="11274" width="3" style="3" bestFit="1" customWidth="1"/>
    <col min="11275" max="11275" width="25.42578125" style="3" bestFit="1" customWidth="1"/>
    <col min="11276" max="11276" width="8.42578125" style="3" bestFit="1" customWidth="1"/>
    <col min="11277" max="11277" width="9.140625" style="3" bestFit="1" customWidth="1"/>
    <col min="11278" max="11278" width="10.140625" style="3" bestFit="1" customWidth="1"/>
    <col min="11279" max="11279" width="9.140625" style="3" bestFit="1" customWidth="1"/>
    <col min="11280" max="11280" width="10.140625" style="3" bestFit="1" customWidth="1"/>
    <col min="11281" max="11281" width="9" style="3" bestFit="1" customWidth="1"/>
    <col min="11282" max="11282" width="10.140625" style="3" bestFit="1" customWidth="1"/>
    <col min="11283" max="11520" width="11.42578125" style="3"/>
    <col min="11521" max="11521" width="3" style="3" bestFit="1" customWidth="1"/>
    <col min="11522" max="11522" width="24.42578125" style="3" customWidth="1"/>
    <col min="11523" max="11529" width="11.42578125" style="3"/>
    <col min="11530" max="11530" width="3" style="3" bestFit="1" customWidth="1"/>
    <col min="11531" max="11531" width="25.42578125" style="3" bestFit="1" customWidth="1"/>
    <col min="11532" max="11532" width="8.42578125" style="3" bestFit="1" customWidth="1"/>
    <col min="11533" max="11533" width="9.140625" style="3" bestFit="1" customWidth="1"/>
    <col min="11534" max="11534" width="10.140625" style="3" bestFit="1" customWidth="1"/>
    <col min="11535" max="11535" width="9.140625" style="3" bestFit="1" customWidth="1"/>
    <col min="11536" max="11536" width="10.140625" style="3" bestFit="1" customWidth="1"/>
    <col min="11537" max="11537" width="9" style="3" bestFit="1" customWidth="1"/>
    <col min="11538" max="11538" width="10.140625" style="3" bestFit="1" customWidth="1"/>
    <col min="11539" max="11776" width="11.42578125" style="3"/>
    <col min="11777" max="11777" width="3" style="3" bestFit="1" customWidth="1"/>
    <col min="11778" max="11778" width="24.42578125" style="3" customWidth="1"/>
    <col min="11779" max="11785" width="11.42578125" style="3"/>
    <col min="11786" max="11786" width="3" style="3" bestFit="1" customWidth="1"/>
    <col min="11787" max="11787" width="25.42578125" style="3" bestFit="1" customWidth="1"/>
    <col min="11788" max="11788" width="8.42578125" style="3" bestFit="1" customWidth="1"/>
    <col min="11789" max="11789" width="9.140625" style="3" bestFit="1" customWidth="1"/>
    <col min="11790" max="11790" width="10.140625" style="3" bestFit="1" customWidth="1"/>
    <col min="11791" max="11791" width="9.140625" style="3" bestFit="1" customWidth="1"/>
    <col min="11792" max="11792" width="10.140625" style="3" bestFit="1" customWidth="1"/>
    <col min="11793" max="11793" width="9" style="3" bestFit="1" customWidth="1"/>
    <col min="11794" max="11794" width="10.140625" style="3" bestFit="1" customWidth="1"/>
    <col min="11795" max="12032" width="11.42578125" style="3"/>
    <col min="12033" max="12033" width="3" style="3" bestFit="1" customWidth="1"/>
    <col min="12034" max="12034" width="24.42578125" style="3" customWidth="1"/>
    <col min="12035" max="12041" width="11.42578125" style="3"/>
    <col min="12042" max="12042" width="3" style="3" bestFit="1" customWidth="1"/>
    <col min="12043" max="12043" width="25.42578125" style="3" bestFit="1" customWidth="1"/>
    <col min="12044" max="12044" width="8.42578125" style="3" bestFit="1" customWidth="1"/>
    <col min="12045" max="12045" width="9.140625" style="3" bestFit="1" customWidth="1"/>
    <col min="12046" max="12046" width="10.140625" style="3" bestFit="1" customWidth="1"/>
    <col min="12047" max="12047" width="9.140625" style="3" bestFit="1" customWidth="1"/>
    <col min="12048" max="12048" width="10.140625" style="3" bestFit="1" customWidth="1"/>
    <col min="12049" max="12049" width="9" style="3" bestFit="1" customWidth="1"/>
    <col min="12050" max="12050" width="10.140625" style="3" bestFit="1" customWidth="1"/>
    <col min="12051" max="12288" width="11.42578125" style="3"/>
    <col min="12289" max="12289" width="3" style="3" bestFit="1" customWidth="1"/>
    <col min="12290" max="12290" width="24.42578125" style="3" customWidth="1"/>
    <col min="12291" max="12297" width="11.42578125" style="3"/>
    <col min="12298" max="12298" width="3" style="3" bestFit="1" customWidth="1"/>
    <col min="12299" max="12299" width="25.42578125" style="3" bestFit="1" customWidth="1"/>
    <col min="12300" max="12300" width="8.42578125" style="3" bestFit="1" customWidth="1"/>
    <col min="12301" max="12301" width="9.140625" style="3" bestFit="1" customWidth="1"/>
    <col min="12302" max="12302" width="10.140625" style="3" bestFit="1" customWidth="1"/>
    <col min="12303" max="12303" width="9.140625" style="3" bestFit="1" customWidth="1"/>
    <col min="12304" max="12304" width="10.140625" style="3" bestFit="1" customWidth="1"/>
    <col min="12305" max="12305" width="9" style="3" bestFit="1" customWidth="1"/>
    <col min="12306" max="12306" width="10.140625" style="3" bestFit="1" customWidth="1"/>
    <col min="12307" max="12544" width="11.42578125" style="3"/>
    <col min="12545" max="12545" width="3" style="3" bestFit="1" customWidth="1"/>
    <col min="12546" max="12546" width="24.42578125" style="3" customWidth="1"/>
    <col min="12547" max="12553" width="11.42578125" style="3"/>
    <col min="12554" max="12554" width="3" style="3" bestFit="1" customWidth="1"/>
    <col min="12555" max="12555" width="25.42578125" style="3" bestFit="1" customWidth="1"/>
    <col min="12556" max="12556" width="8.42578125" style="3" bestFit="1" customWidth="1"/>
    <col min="12557" max="12557" width="9.140625" style="3" bestFit="1" customWidth="1"/>
    <col min="12558" max="12558" width="10.140625" style="3" bestFit="1" customWidth="1"/>
    <col min="12559" max="12559" width="9.140625" style="3" bestFit="1" customWidth="1"/>
    <col min="12560" max="12560" width="10.140625" style="3" bestFit="1" customWidth="1"/>
    <col min="12561" max="12561" width="9" style="3" bestFit="1" customWidth="1"/>
    <col min="12562" max="12562" width="10.140625" style="3" bestFit="1" customWidth="1"/>
    <col min="12563" max="12800" width="11.42578125" style="3"/>
    <col min="12801" max="12801" width="3" style="3" bestFit="1" customWidth="1"/>
    <col min="12802" max="12802" width="24.42578125" style="3" customWidth="1"/>
    <col min="12803" max="12809" width="11.42578125" style="3"/>
    <col min="12810" max="12810" width="3" style="3" bestFit="1" customWidth="1"/>
    <col min="12811" max="12811" width="25.42578125" style="3" bestFit="1" customWidth="1"/>
    <col min="12812" max="12812" width="8.42578125" style="3" bestFit="1" customWidth="1"/>
    <col min="12813" max="12813" width="9.140625" style="3" bestFit="1" customWidth="1"/>
    <col min="12814" max="12814" width="10.140625" style="3" bestFit="1" customWidth="1"/>
    <col min="12815" max="12815" width="9.140625" style="3" bestFit="1" customWidth="1"/>
    <col min="12816" max="12816" width="10.140625" style="3" bestFit="1" customWidth="1"/>
    <col min="12817" max="12817" width="9" style="3" bestFit="1" customWidth="1"/>
    <col min="12818" max="12818" width="10.140625" style="3" bestFit="1" customWidth="1"/>
    <col min="12819" max="13056" width="11.42578125" style="3"/>
    <col min="13057" max="13057" width="3" style="3" bestFit="1" customWidth="1"/>
    <col min="13058" max="13058" width="24.42578125" style="3" customWidth="1"/>
    <col min="13059" max="13065" width="11.42578125" style="3"/>
    <col min="13066" max="13066" width="3" style="3" bestFit="1" customWidth="1"/>
    <col min="13067" max="13067" width="25.42578125" style="3" bestFit="1" customWidth="1"/>
    <col min="13068" max="13068" width="8.42578125" style="3" bestFit="1" customWidth="1"/>
    <col min="13069" max="13069" width="9.140625" style="3" bestFit="1" customWidth="1"/>
    <col min="13070" max="13070" width="10.140625" style="3" bestFit="1" customWidth="1"/>
    <col min="13071" max="13071" width="9.140625" style="3" bestFit="1" customWidth="1"/>
    <col min="13072" max="13072" width="10.140625" style="3" bestFit="1" customWidth="1"/>
    <col min="13073" max="13073" width="9" style="3" bestFit="1" customWidth="1"/>
    <col min="13074" max="13074" width="10.140625" style="3" bestFit="1" customWidth="1"/>
    <col min="13075" max="13312" width="11.42578125" style="3"/>
    <col min="13313" max="13313" width="3" style="3" bestFit="1" customWidth="1"/>
    <col min="13314" max="13314" width="24.42578125" style="3" customWidth="1"/>
    <col min="13315" max="13321" width="11.42578125" style="3"/>
    <col min="13322" max="13322" width="3" style="3" bestFit="1" customWidth="1"/>
    <col min="13323" max="13323" width="25.42578125" style="3" bestFit="1" customWidth="1"/>
    <col min="13324" max="13324" width="8.42578125" style="3" bestFit="1" customWidth="1"/>
    <col min="13325" max="13325" width="9.140625" style="3" bestFit="1" customWidth="1"/>
    <col min="13326" max="13326" width="10.140625" style="3" bestFit="1" customWidth="1"/>
    <col min="13327" max="13327" width="9.140625" style="3" bestFit="1" customWidth="1"/>
    <col min="13328" max="13328" width="10.140625" style="3" bestFit="1" customWidth="1"/>
    <col min="13329" max="13329" width="9" style="3" bestFit="1" customWidth="1"/>
    <col min="13330" max="13330" width="10.140625" style="3" bestFit="1" customWidth="1"/>
    <col min="13331" max="13568" width="11.42578125" style="3"/>
    <col min="13569" max="13569" width="3" style="3" bestFit="1" customWidth="1"/>
    <col min="13570" max="13570" width="24.42578125" style="3" customWidth="1"/>
    <col min="13571" max="13577" width="11.42578125" style="3"/>
    <col min="13578" max="13578" width="3" style="3" bestFit="1" customWidth="1"/>
    <col min="13579" max="13579" width="25.42578125" style="3" bestFit="1" customWidth="1"/>
    <col min="13580" max="13580" width="8.42578125" style="3" bestFit="1" customWidth="1"/>
    <col min="13581" max="13581" width="9.140625" style="3" bestFit="1" customWidth="1"/>
    <col min="13582" max="13582" width="10.140625" style="3" bestFit="1" customWidth="1"/>
    <col min="13583" max="13583" width="9.140625" style="3" bestFit="1" customWidth="1"/>
    <col min="13584" max="13584" width="10.140625" style="3" bestFit="1" customWidth="1"/>
    <col min="13585" max="13585" width="9" style="3" bestFit="1" customWidth="1"/>
    <col min="13586" max="13586" width="10.140625" style="3" bestFit="1" customWidth="1"/>
    <col min="13587" max="13824" width="11.42578125" style="3"/>
    <col min="13825" max="13825" width="3" style="3" bestFit="1" customWidth="1"/>
    <col min="13826" max="13826" width="24.42578125" style="3" customWidth="1"/>
    <col min="13827" max="13833" width="11.42578125" style="3"/>
    <col min="13834" max="13834" width="3" style="3" bestFit="1" customWidth="1"/>
    <col min="13835" max="13835" width="25.42578125" style="3" bestFit="1" customWidth="1"/>
    <col min="13836" max="13836" width="8.42578125" style="3" bestFit="1" customWidth="1"/>
    <col min="13837" max="13837" width="9.140625" style="3" bestFit="1" customWidth="1"/>
    <col min="13838" max="13838" width="10.140625" style="3" bestFit="1" customWidth="1"/>
    <col min="13839" max="13839" width="9.140625" style="3" bestFit="1" customWidth="1"/>
    <col min="13840" max="13840" width="10.140625" style="3" bestFit="1" customWidth="1"/>
    <col min="13841" max="13841" width="9" style="3" bestFit="1" customWidth="1"/>
    <col min="13842" max="13842" width="10.140625" style="3" bestFit="1" customWidth="1"/>
    <col min="13843" max="14080" width="11.42578125" style="3"/>
    <col min="14081" max="14081" width="3" style="3" bestFit="1" customWidth="1"/>
    <col min="14082" max="14082" width="24.42578125" style="3" customWidth="1"/>
    <col min="14083" max="14089" width="11.42578125" style="3"/>
    <col min="14090" max="14090" width="3" style="3" bestFit="1" customWidth="1"/>
    <col min="14091" max="14091" width="25.42578125" style="3" bestFit="1" customWidth="1"/>
    <col min="14092" max="14092" width="8.42578125" style="3" bestFit="1" customWidth="1"/>
    <col min="14093" max="14093" width="9.140625" style="3" bestFit="1" customWidth="1"/>
    <col min="14094" max="14094" width="10.140625" style="3" bestFit="1" customWidth="1"/>
    <col min="14095" max="14095" width="9.140625" style="3" bestFit="1" customWidth="1"/>
    <col min="14096" max="14096" width="10.140625" style="3" bestFit="1" customWidth="1"/>
    <col min="14097" max="14097" width="9" style="3" bestFit="1" customWidth="1"/>
    <col min="14098" max="14098" width="10.140625" style="3" bestFit="1" customWidth="1"/>
    <col min="14099" max="14336" width="11.42578125" style="3"/>
    <col min="14337" max="14337" width="3" style="3" bestFit="1" customWidth="1"/>
    <col min="14338" max="14338" width="24.42578125" style="3" customWidth="1"/>
    <col min="14339" max="14345" width="11.42578125" style="3"/>
    <col min="14346" max="14346" width="3" style="3" bestFit="1" customWidth="1"/>
    <col min="14347" max="14347" width="25.42578125" style="3" bestFit="1" customWidth="1"/>
    <col min="14348" max="14348" width="8.42578125" style="3" bestFit="1" customWidth="1"/>
    <col min="14349" max="14349" width="9.140625" style="3" bestFit="1" customWidth="1"/>
    <col min="14350" max="14350" width="10.140625" style="3" bestFit="1" customWidth="1"/>
    <col min="14351" max="14351" width="9.140625" style="3" bestFit="1" customWidth="1"/>
    <col min="14352" max="14352" width="10.140625" style="3" bestFit="1" customWidth="1"/>
    <col min="14353" max="14353" width="9" style="3" bestFit="1" customWidth="1"/>
    <col min="14354" max="14354" width="10.140625" style="3" bestFit="1" customWidth="1"/>
    <col min="14355" max="14592" width="11.42578125" style="3"/>
    <col min="14593" max="14593" width="3" style="3" bestFit="1" customWidth="1"/>
    <col min="14594" max="14594" width="24.42578125" style="3" customWidth="1"/>
    <col min="14595" max="14601" width="11.42578125" style="3"/>
    <col min="14602" max="14602" width="3" style="3" bestFit="1" customWidth="1"/>
    <col min="14603" max="14603" width="25.42578125" style="3" bestFit="1" customWidth="1"/>
    <col min="14604" max="14604" width="8.42578125" style="3" bestFit="1" customWidth="1"/>
    <col min="14605" max="14605" width="9.140625" style="3" bestFit="1" customWidth="1"/>
    <col min="14606" max="14606" width="10.140625" style="3" bestFit="1" customWidth="1"/>
    <col min="14607" max="14607" width="9.140625" style="3" bestFit="1" customWidth="1"/>
    <col min="14608" max="14608" width="10.140625" style="3" bestFit="1" customWidth="1"/>
    <col min="14609" max="14609" width="9" style="3" bestFit="1" customWidth="1"/>
    <col min="14610" max="14610" width="10.140625" style="3" bestFit="1" customWidth="1"/>
    <col min="14611" max="14848" width="11.42578125" style="3"/>
    <col min="14849" max="14849" width="3" style="3" bestFit="1" customWidth="1"/>
    <col min="14850" max="14850" width="24.42578125" style="3" customWidth="1"/>
    <col min="14851" max="14857" width="11.42578125" style="3"/>
    <col min="14858" max="14858" width="3" style="3" bestFit="1" customWidth="1"/>
    <col min="14859" max="14859" width="25.42578125" style="3" bestFit="1" customWidth="1"/>
    <col min="14860" max="14860" width="8.42578125" style="3" bestFit="1" customWidth="1"/>
    <col min="14861" max="14861" width="9.140625" style="3" bestFit="1" customWidth="1"/>
    <col min="14862" max="14862" width="10.140625" style="3" bestFit="1" customWidth="1"/>
    <col min="14863" max="14863" width="9.140625" style="3" bestFit="1" customWidth="1"/>
    <col min="14864" max="14864" width="10.140625" style="3" bestFit="1" customWidth="1"/>
    <col min="14865" max="14865" width="9" style="3" bestFit="1" customWidth="1"/>
    <col min="14866" max="14866" width="10.140625" style="3" bestFit="1" customWidth="1"/>
    <col min="14867" max="15104" width="11.42578125" style="3"/>
    <col min="15105" max="15105" width="3" style="3" bestFit="1" customWidth="1"/>
    <col min="15106" max="15106" width="24.42578125" style="3" customWidth="1"/>
    <col min="15107" max="15113" width="11.42578125" style="3"/>
    <col min="15114" max="15114" width="3" style="3" bestFit="1" customWidth="1"/>
    <col min="15115" max="15115" width="25.42578125" style="3" bestFit="1" customWidth="1"/>
    <col min="15116" max="15116" width="8.42578125" style="3" bestFit="1" customWidth="1"/>
    <col min="15117" max="15117" width="9.140625" style="3" bestFit="1" customWidth="1"/>
    <col min="15118" max="15118" width="10.140625" style="3" bestFit="1" customWidth="1"/>
    <col min="15119" max="15119" width="9.140625" style="3" bestFit="1" customWidth="1"/>
    <col min="15120" max="15120" width="10.140625" style="3" bestFit="1" customWidth="1"/>
    <col min="15121" max="15121" width="9" style="3" bestFit="1" customWidth="1"/>
    <col min="15122" max="15122" width="10.140625" style="3" bestFit="1" customWidth="1"/>
    <col min="15123" max="15360" width="11.42578125" style="3"/>
    <col min="15361" max="15361" width="3" style="3" bestFit="1" customWidth="1"/>
    <col min="15362" max="15362" width="24.42578125" style="3" customWidth="1"/>
    <col min="15363" max="15369" width="11.42578125" style="3"/>
    <col min="15370" max="15370" width="3" style="3" bestFit="1" customWidth="1"/>
    <col min="15371" max="15371" width="25.42578125" style="3" bestFit="1" customWidth="1"/>
    <col min="15372" max="15372" width="8.42578125" style="3" bestFit="1" customWidth="1"/>
    <col min="15373" max="15373" width="9.140625" style="3" bestFit="1" customWidth="1"/>
    <col min="15374" max="15374" width="10.140625" style="3" bestFit="1" customWidth="1"/>
    <col min="15375" max="15375" width="9.140625" style="3" bestFit="1" customWidth="1"/>
    <col min="15376" max="15376" width="10.140625" style="3" bestFit="1" customWidth="1"/>
    <col min="15377" max="15377" width="9" style="3" bestFit="1" customWidth="1"/>
    <col min="15378" max="15378" width="10.140625" style="3" bestFit="1" customWidth="1"/>
    <col min="15379" max="15616" width="11.42578125" style="3"/>
    <col min="15617" max="15617" width="3" style="3" bestFit="1" customWidth="1"/>
    <col min="15618" max="15618" width="24.42578125" style="3" customWidth="1"/>
    <col min="15619" max="15625" width="11.42578125" style="3"/>
    <col min="15626" max="15626" width="3" style="3" bestFit="1" customWidth="1"/>
    <col min="15627" max="15627" width="25.42578125" style="3" bestFit="1" customWidth="1"/>
    <col min="15628" max="15628" width="8.42578125" style="3" bestFit="1" customWidth="1"/>
    <col min="15629" max="15629" width="9.140625" style="3" bestFit="1" customWidth="1"/>
    <col min="15630" max="15630" width="10.140625" style="3" bestFit="1" customWidth="1"/>
    <col min="15631" max="15631" width="9.140625" style="3" bestFit="1" customWidth="1"/>
    <col min="15632" max="15632" width="10.140625" style="3" bestFit="1" customWidth="1"/>
    <col min="15633" max="15633" width="9" style="3" bestFit="1" customWidth="1"/>
    <col min="15634" max="15634" width="10.140625" style="3" bestFit="1" customWidth="1"/>
    <col min="15635" max="15872" width="11.42578125" style="3"/>
    <col min="15873" max="15873" width="3" style="3" bestFit="1" customWidth="1"/>
    <col min="15874" max="15874" width="24.42578125" style="3" customWidth="1"/>
    <col min="15875" max="15881" width="11.42578125" style="3"/>
    <col min="15882" max="15882" width="3" style="3" bestFit="1" customWidth="1"/>
    <col min="15883" max="15883" width="25.42578125" style="3" bestFit="1" customWidth="1"/>
    <col min="15884" max="15884" width="8.42578125" style="3" bestFit="1" customWidth="1"/>
    <col min="15885" max="15885" width="9.140625" style="3" bestFit="1" customWidth="1"/>
    <col min="15886" max="15886" width="10.140625" style="3" bestFit="1" customWidth="1"/>
    <col min="15887" max="15887" width="9.140625" style="3" bestFit="1" customWidth="1"/>
    <col min="15888" max="15888" width="10.140625" style="3" bestFit="1" customWidth="1"/>
    <col min="15889" max="15889" width="9" style="3" bestFit="1" customWidth="1"/>
    <col min="15890" max="15890" width="10.140625" style="3" bestFit="1" customWidth="1"/>
    <col min="15891" max="16128" width="11.42578125" style="3"/>
    <col min="16129" max="16129" width="3" style="3" bestFit="1" customWidth="1"/>
    <col min="16130" max="16130" width="24.42578125" style="3" customWidth="1"/>
    <col min="16131" max="16137" width="11.42578125" style="3"/>
    <col min="16138" max="16138" width="3" style="3" bestFit="1" customWidth="1"/>
    <col min="16139" max="16139" width="25.42578125" style="3" bestFit="1" customWidth="1"/>
    <col min="16140" max="16140" width="8.42578125" style="3" bestFit="1" customWidth="1"/>
    <col min="16141" max="16141" width="9.140625" style="3" bestFit="1" customWidth="1"/>
    <col min="16142" max="16142" width="10.140625" style="3" bestFit="1" customWidth="1"/>
    <col min="16143" max="16143" width="9.140625" style="3" bestFit="1" customWidth="1"/>
    <col min="16144" max="16144" width="10.140625" style="3" bestFit="1" customWidth="1"/>
    <col min="16145" max="16145" width="9" style="3" bestFit="1" customWidth="1"/>
    <col min="16146" max="16146" width="10.140625" style="3" bestFit="1" customWidth="1"/>
    <col min="16147" max="16384" width="11.42578125" style="3"/>
  </cols>
  <sheetData>
    <row r="1" spans="1:42">
      <c r="A1" s="13">
        <f>'перелік будівель'!A1</f>
        <v>0</v>
      </c>
    </row>
    <row r="2" spans="1:42">
      <c r="A2" s="12">
        <f>'перелік будівель'!A2</f>
        <v>0</v>
      </c>
      <c r="B2" s="2"/>
    </row>
    <row r="3" spans="1:42">
      <c r="A3" s="12"/>
      <c r="B3" s="2"/>
    </row>
    <row r="4" spans="1:42">
      <c r="A4" s="3"/>
      <c r="B4" s="2"/>
    </row>
    <row r="6" spans="1:42" ht="26.25" customHeight="1">
      <c r="B6" s="93" t="s">
        <v>44</v>
      </c>
      <c r="C6" s="94"/>
      <c r="D6" s="94"/>
      <c r="E6" s="94"/>
      <c r="F6" s="14"/>
      <c r="G6" s="14"/>
      <c r="H6" s="14"/>
    </row>
    <row r="7" spans="1:42" ht="13.5" thickBot="1">
      <c r="B7" s="90"/>
      <c r="C7" s="91"/>
      <c r="D7" s="91"/>
      <c r="E7" s="91"/>
      <c r="F7" s="14"/>
      <c r="G7" s="14"/>
      <c r="H7" s="14"/>
    </row>
    <row r="8" spans="1:42" ht="15.75" thickBot="1">
      <c r="B8" s="46" t="s">
        <v>45</v>
      </c>
      <c r="C8" s="30"/>
      <c r="D8" s="38"/>
      <c r="E8" s="38"/>
      <c r="F8" s="39">
        <v>0.25</v>
      </c>
      <c r="G8" s="38"/>
      <c r="H8" s="40"/>
      <c r="I8" s="46">
        <v>2020</v>
      </c>
      <c r="J8" s="30"/>
      <c r="K8" s="38"/>
      <c r="L8" s="38"/>
      <c r="M8" s="39">
        <v>0.25</v>
      </c>
      <c r="N8" s="38"/>
      <c r="O8" s="41"/>
      <c r="P8" s="46">
        <v>2019</v>
      </c>
      <c r="Q8" s="41"/>
      <c r="R8" s="41"/>
      <c r="S8" s="41"/>
      <c r="T8" s="39">
        <v>0.25</v>
      </c>
      <c r="U8" s="41"/>
      <c r="W8" s="46">
        <v>2018</v>
      </c>
      <c r="X8" s="41"/>
      <c r="Y8" s="41"/>
      <c r="Z8" s="41"/>
      <c r="AA8" s="39">
        <v>0.25</v>
      </c>
      <c r="AB8" s="41"/>
      <c r="AD8" s="46">
        <v>2017</v>
      </c>
      <c r="AE8" s="41"/>
      <c r="AF8" s="41"/>
      <c r="AG8" s="41"/>
      <c r="AH8" s="39">
        <v>0.25</v>
      </c>
      <c r="AI8" s="41"/>
      <c r="AK8" s="46">
        <v>2016</v>
      </c>
      <c r="AL8" s="41"/>
      <c r="AM8" s="41"/>
      <c r="AN8" s="41"/>
      <c r="AO8" s="39">
        <v>0.25</v>
      </c>
      <c r="AP8" s="41"/>
    </row>
    <row r="9" spans="1:42" ht="38.25">
      <c r="B9" s="47" t="s">
        <v>10</v>
      </c>
      <c r="C9" s="48" t="s">
        <v>46</v>
      </c>
      <c r="D9" s="49" t="s">
        <v>47</v>
      </c>
      <c r="E9" s="50" t="s">
        <v>48</v>
      </c>
      <c r="F9" s="49" t="s">
        <v>47</v>
      </c>
      <c r="G9" s="51" t="s">
        <v>48</v>
      </c>
      <c r="H9" s="44"/>
      <c r="I9" s="80" t="s">
        <v>10</v>
      </c>
      <c r="J9" s="81" t="s">
        <v>46</v>
      </c>
      <c r="K9" s="82" t="s">
        <v>47</v>
      </c>
      <c r="L9" s="83" t="s">
        <v>48</v>
      </c>
      <c r="M9" s="82" t="s">
        <v>47</v>
      </c>
      <c r="N9" s="84" t="s">
        <v>48</v>
      </c>
      <c r="O9" s="42"/>
      <c r="P9" s="47" t="s">
        <v>10</v>
      </c>
      <c r="Q9" s="48" t="s">
        <v>46</v>
      </c>
      <c r="R9" s="49" t="s">
        <v>47</v>
      </c>
      <c r="S9" s="50" t="s">
        <v>48</v>
      </c>
      <c r="T9" s="49" t="s">
        <v>47</v>
      </c>
      <c r="U9" s="51" t="s">
        <v>48</v>
      </c>
      <c r="W9" s="47" t="s">
        <v>10</v>
      </c>
      <c r="X9" s="48" t="s">
        <v>46</v>
      </c>
      <c r="Y9" s="49" t="s">
        <v>47</v>
      </c>
      <c r="Z9" s="50" t="s">
        <v>48</v>
      </c>
      <c r="AA9" s="49" t="s">
        <v>47</v>
      </c>
      <c r="AB9" s="51" t="s">
        <v>48</v>
      </c>
      <c r="AD9" s="47" t="s">
        <v>10</v>
      </c>
      <c r="AE9" s="48" t="s">
        <v>46</v>
      </c>
      <c r="AF9" s="49" t="s">
        <v>47</v>
      </c>
      <c r="AG9" s="50" t="s">
        <v>48</v>
      </c>
      <c r="AH9" s="49" t="s">
        <v>47</v>
      </c>
      <c r="AI9" s="51" t="s">
        <v>48</v>
      </c>
      <c r="AK9" s="47" t="s">
        <v>10</v>
      </c>
      <c r="AL9" s="48" t="s">
        <v>46</v>
      </c>
      <c r="AM9" s="49" t="s">
        <v>47</v>
      </c>
      <c r="AN9" s="50" t="s">
        <v>48</v>
      </c>
      <c r="AO9" s="49" t="s">
        <v>47</v>
      </c>
      <c r="AP9" s="51" t="s">
        <v>48</v>
      </c>
    </row>
    <row r="10" spans="1:42" ht="25.5">
      <c r="B10" s="74" t="s">
        <v>11</v>
      </c>
      <c r="C10" s="25" t="s">
        <v>49</v>
      </c>
      <c r="D10" s="33">
        <v>148.040821881391</v>
      </c>
      <c r="E10" s="33">
        <v>23.032837294634326</v>
      </c>
      <c r="F10" s="43">
        <v>74.333277825754664</v>
      </c>
      <c r="G10" s="52">
        <v>8.9094589111733846</v>
      </c>
      <c r="H10" s="45"/>
      <c r="I10" s="85" t="s">
        <v>11</v>
      </c>
      <c r="J10" s="85" t="s">
        <v>49</v>
      </c>
      <c r="K10" s="86">
        <v>130.98354502957801</v>
      </c>
      <c r="L10" s="86">
        <v>23.104530422266333</v>
      </c>
      <c r="M10" s="87">
        <v>75.108489105539789</v>
      </c>
      <c r="N10" s="87">
        <v>7.8523488120676328</v>
      </c>
      <c r="O10" s="42"/>
      <c r="P10" s="74" t="s">
        <v>11</v>
      </c>
      <c r="Q10" s="25" t="s">
        <v>49</v>
      </c>
      <c r="R10" s="33">
        <v>134.71122032234948</v>
      </c>
      <c r="S10" s="33">
        <v>24.209111782916462</v>
      </c>
      <c r="T10" s="43">
        <v>83.533680618082272</v>
      </c>
      <c r="U10" s="52">
        <v>8.8965406318443669</v>
      </c>
      <c r="W10" s="74" t="s">
        <v>11</v>
      </c>
      <c r="X10" s="25" t="s">
        <v>49</v>
      </c>
      <c r="Y10" s="33">
        <v>145.19350235750375</v>
      </c>
      <c r="Z10" s="33">
        <v>23.886797927356596</v>
      </c>
      <c r="AA10" s="43">
        <v>81.434436677842072</v>
      </c>
      <c r="AB10" s="52">
        <v>8.5244645065112508</v>
      </c>
      <c r="AD10" s="74" t="s">
        <v>11</v>
      </c>
      <c r="AE10" s="25" t="s">
        <v>49</v>
      </c>
      <c r="AF10" s="33">
        <v>206.78978362150033</v>
      </c>
      <c r="AG10" s="33">
        <v>15.702024119571925</v>
      </c>
      <c r="AH10" s="43">
        <v>74.679447689200501</v>
      </c>
      <c r="AI10" s="52">
        <v>4.9053477293254648</v>
      </c>
      <c r="AK10" s="74" t="s">
        <v>11</v>
      </c>
      <c r="AL10" s="25" t="s">
        <v>49</v>
      </c>
      <c r="AM10" s="33">
        <v>122.52605807602339</v>
      </c>
      <c r="AN10" s="33">
        <v>28.261722221060303</v>
      </c>
      <c r="AO10" s="43">
        <v>56.910335038108656</v>
      </c>
      <c r="AP10" s="52">
        <v>14.368592876118209</v>
      </c>
    </row>
    <row r="11" spans="1:42" ht="25.5">
      <c r="B11" s="74" t="s">
        <v>12</v>
      </c>
      <c r="C11" s="25" t="s">
        <v>50</v>
      </c>
      <c r="D11" s="33">
        <v>111.17828623080668</v>
      </c>
      <c r="E11" s="33">
        <v>39.242124777868774</v>
      </c>
      <c r="F11" s="43">
        <v>97.926437572347396</v>
      </c>
      <c r="G11" s="52">
        <v>11.088168889120009</v>
      </c>
      <c r="H11" s="45"/>
      <c r="I11" s="85" t="s">
        <v>12</v>
      </c>
      <c r="J11" s="85" t="s">
        <v>50</v>
      </c>
      <c r="K11" s="86">
        <v>115.18921413953427</v>
      </c>
      <c r="L11" s="86">
        <v>44.547949900740662</v>
      </c>
      <c r="M11" s="87">
        <v>109.2956588881263</v>
      </c>
      <c r="N11" s="87">
        <v>8.620452985586823</v>
      </c>
      <c r="O11" s="42"/>
      <c r="P11" s="74" t="s">
        <v>12</v>
      </c>
      <c r="Q11" s="25" t="s">
        <v>50</v>
      </c>
      <c r="R11" s="33">
        <v>123.29678886499755</v>
      </c>
      <c r="S11" s="33">
        <v>46.591178000953001</v>
      </c>
      <c r="T11" s="43">
        <v>121.08276939094223</v>
      </c>
      <c r="U11" s="52">
        <v>12.155113246396706</v>
      </c>
      <c r="W11" s="74" t="s">
        <v>12</v>
      </c>
      <c r="X11" s="25" t="s">
        <v>50</v>
      </c>
      <c r="Y11" s="33">
        <v>130.884126630955</v>
      </c>
      <c r="Z11" s="33">
        <v>45.447759718679663</v>
      </c>
      <c r="AA11" s="43">
        <v>121.08276939094223</v>
      </c>
      <c r="AB11" s="52">
        <v>13.678792038435141</v>
      </c>
      <c r="AD11" s="74" t="s">
        <v>12</v>
      </c>
      <c r="AE11" s="25" t="s">
        <v>50</v>
      </c>
      <c r="AF11" s="33"/>
      <c r="AG11" s="33"/>
      <c r="AH11" s="43"/>
      <c r="AI11" s="52"/>
      <c r="AK11" s="74" t="s">
        <v>12</v>
      </c>
      <c r="AL11" s="25" t="s">
        <v>50</v>
      </c>
      <c r="AM11" s="33">
        <v>75.343015287739874</v>
      </c>
      <c r="AN11" s="33">
        <v>20.381611491101786</v>
      </c>
      <c r="AO11" s="43">
        <v>40.244552619378766</v>
      </c>
      <c r="AP11" s="52">
        <v>9.8983172860613688</v>
      </c>
    </row>
    <row r="12" spans="1:42" ht="38.25">
      <c r="B12" s="74" t="s">
        <v>13</v>
      </c>
      <c r="C12" s="25" t="s">
        <v>51</v>
      </c>
      <c r="D12" s="33">
        <v>177.69987529205065</v>
      </c>
      <c r="E12" s="33">
        <v>29.263711643300724</v>
      </c>
      <c r="F12" s="43">
        <v>106.507293085339</v>
      </c>
      <c r="G12" s="52">
        <v>16.458315463324645</v>
      </c>
      <c r="H12" s="45"/>
      <c r="I12" s="85" t="s">
        <v>13</v>
      </c>
      <c r="J12" s="85" t="s">
        <v>51</v>
      </c>
      <c r="K12" s="86">
        <v>143.01230160809104</v>
      </c>
      <c r="L12" s="86">
        <v>23.991722267176545</v>
      </c>
      <c r="M12" s="87">
        <v>97.631606790860303</v>
      </c>
      <c r="N12" s="87">
        <v>13.374883307901015</v>
      </c>
      <c r="O12" s="42"/>
      <c r="P12" s="74" t="s">
        <v>13</v>
      </c>
      <c r="Q12" s="25" t="s">
        <v>51</v>
      </c>
      <c r="R12" s="33">
        <v>168.47014552510791</v>
      </c>
      <c r="S12" s="33">
        <v>34.145429801345045</v>
      </c>
      <c r="T12" s="43">
        <v>118.03119135459283</v>
      </c>
      <c r="U12" s="52">
        <v>21.312878805260613</v>
      </c>
      <c r="W12" s="74" t="s">
        <v>13</v>
      </c>
      <c r="X12" s="25" t="s">
        <v>51</v>
      </c>
      <c r="Y12" s="33">
        <v>186.16319447619315</v>
      </c>
      <c r="Z12" s="33">
        <v>32.051753763488449</v>
      </c>
      <c r="AA12" s="43">
        <v>131.7285190436973</v>
      </c>
      <c r="AB12" s="52">
        <v>19.698636998762069</v>
      </c>
      <c r="AD12" s="74" t="s">
        <v>13</v>
      </c>
      <c r="AE12" s="25" t="s">
        <v>51</v>
      </c>
      <c r="AF12" s="33">
        <v>235.87011507522269</v>
      </c>
      <c r="AG12" s="33">
        <v>26.621534847347263</v>
      </c>
      <c r="AH12" s="43">
        <v>114.93228574244949</v>
      </c>
      <c r="AI12" s="52">
        <v>11.638813437635786</v>
      </c>
      <c r="AK12" s="74" t="s">
        <v>13</v>
      </c>
      <c r="AL12" s="25" t="s">
        <v>51</v>
      </c>
      <c r="AM12" s="33">
        <v>154.98361977563846</v>
      </c>
      <c r="AN12" s="33">
        <v>29.508117537146333</v>
      </c>
      <c r="AO12" s="43">
        <v>70.212862495095123</v>
      </c>
      <c r="AP12" s="52">
        <v>16.266364767063756</v>
      </c>
    </row>
    <row r="13" spans="1:42" ht="25.5">
      <c r="B13" s="74" t="s">
        <v>14</v>
      </c>
      <c r="C13" s="25" t="s">
        <v>52</v>
      </c>
      <c r="D13" s="33">
        <v>105.52041728035206</v>
      </c>
      <c r="E13" s="33">
        <v>8.8839376431116879</v>
      </c>
      <c r="F13" s="43">
        <v>48.85490586936902</v>
      </c>
      <c r="G13" s="52">
        <v>2.4050105739298155</v>
      </c>
      <c r="H13" s="45"/>
      <c r="I13" s="85" t="s">
        <v>14</v>
      </c>
      <c r="J13" s="85" t="s">
        <v>52</v>
      </c>
      <c r="K13" s="86">
        <v>96.341294422826024</v>
      </c>
      <c r="L13" s="86">
        <v>8.2783782664902006</v>
      </c>
      <c r="M13" s="87">
        <v>43.07070692546575</v>
      </c>
      <c r="N13" s="87">
        <v>2.4106410984851334</v>
      </c>
      <c r="O13" s="42"/>
      <c r="P13" s="74" t="s">
        <v>14</v>
      </c>
      <c r="Q13" s="25" t="s">
        <v>52</v>
      </c>
      <c r="R13" s="33">
        <v>109.29812803585499</v>
      </c>
      <c r="S13" s="33">
        <v>9.9594827197516462</v>
      </c>
      <c r="T13" s="43">
        <v>49.85226617368442</v>
      </c>
      <c r="U13" s="52">
        <v>2.5134705281251217</v>
      </c>
      <c r="W13" s="74" t="s">
        <v>14</v>
      </c>
      <c r="X13" s="25" t="s">
        <v>52</v>
      </c>
      <c r="Y13" s="33">
        <v>115.62166049522305</v>
      </c>
      <c r="Z13" s="33">
        <v>10.011395094857932</v>
      </c>
      <c r="AA13" s="43">
        <v>55.637212205260262</v>
      </c>
      <c r="AB13" s="52">
        <v>2.5723357382284466</v>
      </c>
      <c r="AD13" s="74" t="s">
        <v>14</v>
      </c>
      <c r="AE13" s="25" t="s">
        <v>52</v>
      </c>
      <c r="AF13" s="33">
        <v>98.014685789772798</v>
      </c>
      <c r="AG13" s="33">
        <v>6.5474694034687957</v>
      </c>
      <c r="AH13" s="43">
        <v>29.130452538586155</v>
      </c>
      <c r="AI13" s="52">
        <v>1</v>
      </c>
      <c r="AK13" s="74" t="s">
        <v>14</v>
      </c>
      <c r="AL13" s="25" t="s">
        <v>52</v>
      </c>
      <c r="AM13" s="33">
        <v>108.32631765808344</v>
      </c>
      <c r="AN13" s="33">
        <v>9.6229627309898582</v>
      </c>
      <c r="AO13" s="43">
        <v>66.583891503848506</v>
      </c>
      <c r="AP13" s="52">
        <v>3.5286055048103777</v>
      </c>
    </row>
    <row r="14" spans="1:42" ht="38.25">
      <c r="B14" s="74" t="s">
        <v>15</v>
      </c>
      <c r="C14" s="25" t="s">
        <v>53</v>
      </c>
      <c r="D14" s="33">
        <v>136.22852907738636</v>
      </c>
      <c r="E14" s="33">
        <v>13.659784142764016</v>
      </c>
      <c r="F14" s="43">
        <v>65.276190476190465</v>
      </c>
      <c r="G14" s="52">
        <v>5.9805158730158734</v>
      </c>
      <c r="H14" s="45"/>
      <c r="I14" s="85" t="s">
        <v>15</v>
      </c>
      <c r="J14" s="85" t="s">
        <v>53</v>
      </c>
      <c r="K14" s="86">
        <v>120.67777777777781</v>
      </c>
      <c r="L14" s="86">
        <v>11.270769230769231</v>
      </c>
      <c r="M14" s="87">
        <v>71.679999999999993</v>
      </c>
      <c r="N14" s="87">
        <v>5.5222222222222221</v>
      </c>
      <c r="O14" s="42"/>
      <c r="P14" s="74" t="s">
        <v>15</v>
      </c>
      <c r="Q14" s="25" t="s">
        <v>53</v>
      </c>
      <c r="R14" s="33">
        <v>128.50000000000003</v>
      </c>
      <c r="S14" s="33">
        <v>14.098437499999999</v>
      </c>
      <c r="T14" s="43">
        <v>58.61999999999999</v>
      </c>
      <c r="U14" s="52">
        <v>6.2625000000000011</v>
      </c>
      <c r="W14" s="74" t="s">
        <v>15</v>
      </c>
      <c r="X14" s="25" t="s">
        <v>53</v>
      </c>
      <c r="Y14" s="33">
        <v>151.36440677966095</v>
      </c>
      <c r="Z14" s="33">
        <v>13.320338983050846</v>
      </c>
      <c r="AA14" s="43">
        <v>84.928571428571431</v>
      </c>
      <c r="AB14" s="52">
        <v>5.7928571428571436</v>
      </c>
      <c r="AD14" s="74" t="s">
        <v>15</v>
      </c>
      <c r="AE14" s="25" t="s">
        <v>53</v>
      </c>
      <c r="AF14" s="33">
        <v>142.52903225806455</v>
      </c>
      <c r="AG14" s="33">
        <v>10.609375</v>
      </c>
      <c r="AH14" s="43">
        <v>76.48571428571428</v>
      </c>
      <c r="AI14" s="52">
        <v>6.3250000000000002</v>
      </c>
      <c r="AK14" s="74" t="s">
        <v>15</v>
      </c>
      <c r="AL14" s="25" t="s">
        <v>53</v>
      </c>
      <c r="AM14" s="33">
        <v>138.07142857142858</v>
      </c>
      <c r="AN14" s="33">
        <v>19</v>
      </c>
      <c r="AO14" s="43">
        <v>34.666666666666664</v>
      </c>
      <c r="AP14" s="52">
        <v>6</v>
      </c>
    </row>
    <row r="15" spans="1:42" ht="14.25">
      <c r="B15" s="74" t="s">
        <v>16</v>
      </c>
      <c r="C15" s="25" t="s">
        <v>54</v>
      </c>
      <c r="D15" s="33">
        <v>150.51231706044962</v>
      </c>
      <c r="E15" s="33">
        <v>13.58056560436405</v>
      </c>
      <c r="F15" s="43">
        <v>80.778325814536345</v>
      </c>
      <c r="G15" s="52">
        <v>3.2326666666666668</v>
      </c>
      <c r="H15" s="45"/>
      <c r="I15" s="85" t="s">
        <v>16</v>
      </c>
      <c r="J15" s="85" t="s">
        <v>54</v>
      </c>
      <c r="K15" s="86">
        <v>138.09880952380954</v>
      </c>
      <c r="L15" s="86">
        <v>14.373255813953485</v>
      </c>
      <c r="M15" s="87">
        <v>73.976190476190482</v>
      </c>
      <c r="N15" s="87">
        <v>2.9428571428571426</v>
      </c>
      <c r="O15" s="42"/>
      <c r="P15" s="74" t="s">
        <v>16</v>
      </c>
      <c r="Q15" s="25" t="s">
        <v>54</v>
      </c>
      <c r="R15" s="33">
        <v>144.42771084337355</v>
      </c>
      <c r="S15" s="33">
        <v>15.470930232558132</v>
      </c>
      <c r="T15" s="43">
        <v>70.34</v>
      </c>
      <c r="U15" s="52">
        <v>3.1904761904761907</v>
      </c>
      <c r="W15" s="74" t="s">
        <v>16</v>
      </c>
      <c r="X15" s="25" t="s">
        <v>54</v>
      </c>
      <c r="Y15" s="33">
        <v>173.73506493506494</v>
      </c>
      <c r="Z15" s="33">
        <v>15.564197530864199</v>
      </c>
      <c r="AA15" s="43">
        <v>91.042105263157907</v>
      </c>
      <c r="AB15" s="52">
        <v>3.0799999999999996</v>
      </c>
      <c r="AD15" s="74" t="s">
        <v>16</v>
      </c>
      <c r="AE15" s="25" t="s">
        <v>54</v>
      </c>
      <c r="AF15" s="33">
        <v>193.2</v>
      </c>
      <c r="AG15" s="33">
        <v>14.244444444444444</v>
      </c>
      <c r="AH15" s="43">
        <v>114.2</v>
      </c>
      <c r="AI15" s="52">
        <v>4.3499999999999996</v>
      </c>
      <c r="AK15" s="74" t="s">
        <v>16</v>
      </c>
      <c r="AL15" s="25" t="s">
        <v>54</v>
      </c>
      <c r="AM15" s="33">
        <v>103.1</v>
      </c>
      <c r="AN15" s="33">
        <v>8.25</v>
      </c>
      <c r="AO15" s="43">
        <v>54.333333333333336</v>
      </c>
      <c r="AP15" s="52">
        <v>2.6</v>
      </c>
    </row>
    <row r="16" spans="1:42" ht="14.25">
      <c r="B16" s="74" t="s">
        <v>17</v>
      </c>
      <c r="C16" s="25" t="s">
        <v>55</v>
      </c>
      <c r="D16" s="33">
        <v>167.88400116212844</v>
      </c>
      <c r="E16" s="33">
        <v>22.970900140216511</v>
      </c>
      <c r="F16" s="43">
        <v>94.806389355620652</v>
      </c>
      <c r="G16" s="52">
        <v>5.0335399460880046</v>
      </c>
      <c r="H16" s="45"/>
      <c r="I16" s="85" t="s">
        <v>17</v>
      </c>
      <c r="J16" s="85" t="s">
        <v>55</v>
      </c>
      <c r="K16" s="86">
        <v>166.7565043940003</v>
      </c>
      <c r="L16" s="86">
        <v>27.04649902586738</v>
      </c>
      <c r="M16" s="87">
        <v>92.269008940970863</v>
      </c>
      <c r="N16" s="87">
        <v>8.6064881047974104</v>
      </c>
      <c r="O16" s="42"/>
      <c r="P16" s="74" t="s">
        <v>17</v>
      </c>
      <c r="Q16" s="25" t="s">
        <v>55</v>
      </c>
      <c r="R16" s="33">
        <v>167.96832680306656</v>
      </c>
      <c r="S16" s="33">
        <v>25.978565025985226</v>
      </c>
      <c r="T16" s="43">
        <v>88.730086189110821</v>
      </c>
      <c r="U16" s="52">
        <v>1.9526212747162119</v>
      </c>
      <c r="W16" s="74" t="s">
        <v>17</v>
      </c>
      <c r="X16" s="25" t="s">
        <v>55</v>
      </c>
      <c r="Y16" s="33">
        <v>176.26576062367019</v>
      </c>
      <c r="Z16" s="33">
        <v>25.124013402500438</v>
      </c>
      <c r="AA16" s="43">
        <v>95.996440047873449</v>
      </c>
      <c r="AB16" s="52">
        <v>5.6922617675918827</v>
      </c>
      <c r="AD16" s="74" t="s">
        <v>17</v>
      </c>
      <c r="AE16" s="25" t="s">
        <v>55</v>
      </c>
      <c r="AF16" s="33">
        <v>175.31021048617797</v>
      </c>
      <c r="AG16" s="33">
        <v>13.983712694901115</v>
      </c>
      <c r="AH16" s="43">
        <v>84.28674360536273</v>
      </c>
      <c r="AI16" s="52">
        <v>2.4146515088036815</v>
      </c>
      <c r="AK16" s="74" t="s">
        <v>17</v>
      </c>
      <c r="AL16" s="25" t="s">
        <v>55</v>
      </c>
      <c r="AM16" s="33">
        <v>153.11920350372728</v>
      </c>
      <c r="AN16" s="33">
        <v>22.721710551828398</v>
      </c>
      <c r="AO16" s="43">
        <v>112.74966799478531</v>
      </c>
      <c r="AP16" s="52">
        <v>6.5016770745308357</v>
      </c>
    </row>
    <row r="17" spans="2:42" ht="14.25">
      <c r="B17" s="74" t="s">
        <v>18</v>
      </c>
      <c r="C17" s="25" t="s">
        <v>56</v>
      </c>
      <c r="D17" s="33">
        <v>143.5302569579288</v>
      </c>
      <c r="E17" s="33">
        <v>8.3667065607416138</v>
      </c>
      <c r="F17" s="43">
        <v>92.125076923076932</v>
      </c>
      <c r="G17" s="52">
        <v>3.9927999999999999</v>
      </c>
      <c r="H17" s="45"/>
      <c r="I17" s="85" t="s">
        <v>18</v>
      </c>
      <c r="J17" s="85" t="s">
        <v>56</v>
      </c>
      <c r="K17" s="86">
        <v>122.01333333333331</v>
      </c>
      <c r="L17" s="86">
        <v>7.1558823529411795</v>
      </c>
      <c r="M17" s="87">
        <v>72.91538461538461</v>
      </c>
      <c r="N17" s="87">
        <v>3.1880000000000002</v>
      </c>
      <c r="O17" s="42"/>
      <c r="P17" s="74" t="s">
        <v>18</v>
      </c>
      <c r="Q17" s="25" t="s">
        <v>56</v>
      </c>
      <c r="R17" s="33">
        <v>134.63495145631069</v>
      </c>
      <c r="S17" s="33">
        <v>9.1201923076923048</v>
      </c>
      <c r="T17" s="43">
        <v>92.163999999999973</v>
      </c>
      <c r="U17" s="52">
        <v>4.4000000000000012</v>
      </c>
      <c r="W17" s="74" t="s">
        <v>18</v>
      </c>
      <c r="X17" s="25" t="s">
        <v>56</v>
      </c>
      <c r="Y17" s="33">
        <v>152.35300000000004</v>
      </c>
      <c r="Z17" s="33">
        <v>10.163013698630136</v>
      </c>
      <c r="AA17" s="43">
        <v>105.696</v>
      </c>
      <c r="AB17" s="52">
        <v>3.9759999999999995</v>
      </c>
      <c r="AD17" s="74" t="s">
        <v>18</v>
      </c>
      <c r="AE17" s="25" t="s">
        <v>56</v>
      </c>
      <c r="AF17" s="33">
        <v>176.4</v>
      </c>
      <c r="AG17" s="33">
        <v>6.95</v>
      </c>
      <c r="AH17" s="43">
        <v>108.85</v>
      </c>
      <c r="AI17" s="52">
        <v>2.9000000000000004</v>
      </c>
      <c r="AK17" s="74" t="s">
        <v>18</v>
      </c>
      <c r="AL17" s="25" t="s">
        <v>56</v>
      </c>
      <c r="AM17" s="33">
        <v>132.25</v>
      </c>
      <c r="AN17" s="33">
        <v>8.4444444444444446</v>
      </c>
      <c r="AO17" s="43">
        <v>81</v>
      </c>
      <c r="AP17" s="52">
        <v>5.5</v>
      </c>
    </row>
    <row r="18" spans="2:42" ht="14.25">
      <c r="B18" s="74" t="s">
        <v>19</v>
      </c>
      <c r="C18" s="25" t="s">
        <v>57</v>
      </c>
      <c r="D18" s="33">
        <v>173.6185185185185</v>
      </c>
      <c r="E18" s="33">
        <v>6.7773563218390791</v>
      </c>
      <c r="F18" s="43">
        <v>87.737499999999997</v>
      </c>
      <c r="G18" s="52">
        <v>3.0514880952380947</v>
      </c>
      <c r="H18" s="45"/>
      <c r="I18" s="85" t="s">
        <v>19</v>
      </c>
      <c r="J18" s="85" t="s">
        <v>57</v>
      </c>
      <c r="K18" s="86">
        <v>155.10370370370364</v>
      </c>
      <c r="L18" s="86">
        <v>7.6266666666666634</v>
      </c>
      <c r="M18" s="87">
        <v>85.5</v>
      </c>
      <c r="N18" s="87">
        <v>3.5666666666666669</v>
      </c>
      <c r="O18" s="42"/>
      <c r="P18" s="74" t="s">
        <v>19</v>
      </c>
      <c r="Q18" s="25" t="s">
        <v>57</v>
      </c>
      <c r="R18" s="33">
        <v>167.06296296296296</v>
      </c>
      <c r="S18" s="33">
        <v>8.2931034482758594</v>
      </c>
      <c r="T18" s="43">
        <v>90.866666666666674</v>
      </c>
      <c r="U18" s="52">
        <v>4.3249999999999993</v>
      </c>
      <c r="W18" s="74" t="s">
        <v>19</v>
      </c>
      <c r="X18" s="25" t="s">
        <v>57</v>
      </c>
      <c r="Y18" s="33">
        <v>176.30740740740742</v>
      </c>
      <c r="Z18" s="33">
        <v>7.6896551724137927</v>
      </c>
      <c r="AA18" s="43">
        <v>87.583333333333329</v>
      </c>
      <c r="AB18" s="52">
        <v>3.3142857142857141</v>
      </c>
      <c r="AD18" s="74" t="s">
        <v>19</v>
      </c>
      <c r="AE18" s="25" t="s">
        <v>57</v>
      </c>
      <c r="AF18" s="33"/>
      <c r="AG18" s="33"/>
      <c r="AH18" s="43"/>
      <c r="AI18" s="52"/>
      <c r="AK18" s="74" t="s">
        <v>19</v>
      </c>
      <c r="AL18" s="25" t="s">
        <v>57</v>
      </c>
      <c r="AM18" s="33">
        <v>196</v>
      </c>
      <c r="AN18" s="33">
        <v>3.5</v>
      </c>
      <c r="AO18" s="43">
        <v>87</v>
      </c>
      <c r="AP18" s="52">
        <v>1</v>
      </c>
    </row>
    <row r="19" spans="2:42" ht="38.25">
      <c r="B19" s="74" t="s">
        <v>20</v>
      </c>
      <c r="C19" s="25" t="s">
        <v>58</v>
      </c>
      <c r="D19" s="33">
        <v>149.28121555979169</v>
      </c>
      <c r="E19" s="33">
        <v>9.8753967723453009</v>
      </c>
      <c r="F19" s="43">
        <v>80.137655677655673</v>
      </c>
      <c r="G19" s="52">
        <v>2.9979588744588739</v>
      </c>
      <c r="H19" s="45"/>
      <c r="I19" s="85" t="s">
        <v>20</v>
      </c>
      <c r="J19" s="85" t="s">
        <v>58</v>
      </c>
      <c r="K19" s="86">
        <v>118.55705882352935</v>
      </c>
      <c r="L19" s="86">
        <v>7.9229411764705846</v>
      </c>
      <c r="M19" s="87">
        <v>72.923809523809524</v>
      </c>
      <c r="N19" s="87">
        <v>2.7068181818181816</v>
      </c>
      <c r="O19" s="42"/>
      <c r="P19" s="74" t="s">
        <v>20</v>
      </c>
      <c r="Q19" s="25" t="s">
        <v>58</v>
      </c>
      <c r="R19" s="33">
        <v>131.29821428571418</v>
      </c>
      <c r="S19" s="33">
        <v>10.00882352941176</v>
      </c>
      <c r="T19" s="43">
        <v>81.878571428571433</v>
      </c>
      <c r="U19" s="52">
        <v>3.6904761904761907</v>
      </c>
      <c r="W19" s="74" t="s">
        <v>20</v>
      </c>
      <c r="X19" s="25" t="s">
        <v>58</v>
      </c>
      <c r="Y19" s="33">
        <v>149.90126582278469</v>
      </c>
      <c r="Z19" s="33">
        <v>9.5393749999999962</v>
      </c>
      <c r="AA19" s="43">
        <v>95.835897435897451</v>
      </c>
      <c r="AB19" s="52">
        <v>3.1424999999999992</v>
      </c>
      <c r="AD19" s="74" t="s">
        <v>20</v>
      </c>
      <c r="AE19" s="25" t="s">
        <v>58</v>
      </c>
      <c r="AF19" s="33">
        <v>196.60606060606062</v>
      </c>
      <c r="AG19" s="33">
        <v>12.727272727272727</v>
      </c>
      <c r="AH19" s="43">
        <v>81.649999999999991</v>
      </c>
      <c r="AI19" s="52">
        <v>2.5750000000000002</v>
      </c>
      <c r="AK19" s="74" t="s">
        <v>20</v>
      </c>
      <c r="AL19" s="25" t="s">
        <v>58</v>
      </c>
      <c r="AM19" s="33">
        <v>150.04347826086956</v>
      </c>
      <c r="AN19" s="33">
        <v>9.1785714285714288</v>
      </c>
      <c r="AO19" s="43">
        <v>68.400000000000006</v>
      </c>
      <c r="AP19" s="52">
        <v>2.875</v>
      </c>
    </row>
    <row r="20" spans="2:42" ht="14.25">
      <c r="B20" s="74" t="s">
        <v>21</v>
      </c>
      <c r="C20" s="25" t="s">
        <v>59</v>
      </c>
      <c r="D20" s="33">
        <v>138.85662043227711</v>
      </c>
      <c r="E20" s="33">
        <v>9.6637976287844651</v>
      </c>
      <c r="F20" s="43">
        <v>78.191204050209649</v>
      </c>
      <c r="G20" s="52">
        <v>4.5434900076574589</v>
      </c>
      <c r="H20" s="45"/>
      <c r="I20" s="85" t="s">
        <v>21</v>
      </c>
      <c r="J20" s="85" t="s">
        <v>59</v>
      </c>
      <c r="K20" s="86">
        <v>110.74346405228758</v>
      </c>
      <c r="L20" s="86">
        <v>7.9382905982905871</v>
      </c>
      <c r="M20" s="87">
        <v>66.783225806451583</v>
      </c>
      <c r="N20" s="87">
        <v>3.5595890410958924</v>
      </c>
      <c r="O20" s="42"/>
      <c r="P20" s="74" t="s">
        <v>21</v>
      </c>
      <c r="Q20" s="25" t="s">
        <v>59</v>
      </c>
      <c r="R20" s="33">
        <v>126.81925042589437</v>
      </c>
      <c r="S20" s="33">
        <v>10.357368421052634</v>
      </c>
      <c r="T20" s="43">
        <v>75.02123287671229</v>
      </c>
      <c r="U20" s="52">
        <v>4.6218309859154916</v>
      </c>
      <c r="W20" s="74" t="s">
        <v>21</v>
      </c>
      <c r="X20" s="25" t="s">
        <v>59</v>
      </c>
      <c r="Y20" s="33">
        <v>138.66660617059873</v>
      </c>
      <c r="Z20" s="33">
        <v>9.5635185185185172</v>
      </c>
      <c r="AA20" s="43">
        <v>86.87173913043479</v>
      </c>
      <c r="AB20" s="52">
        <v>3.8970370370370371</v>
      </c>
      <c r="AD20" s="74" t="s">
        <v>21</v>
      </c>
      <c r="AE20" s="25" t="s">
        <v>59</v>
      </c>
      <c r="AF20" s="33">
        <v>203.41092436974787</v>
      </c>
      <c r="AG20" s="33">
        <v>10.187083333333316</v>
      </c>
      <c r="AH20" s="43">
        <v>101.23220338983052</v>
      </c>
      <c r="AI20" s="52">
        <v>4.6032786885245907</v>
      </c>
      <c r="AK20" s="74" t="s">
        <v>21</v>
      </c>
      <c r="AL20" s="25" t="s">
        <v>59</v>
      </c>
      <c r="AM20" s="33">
        <v>114.64285714285714</v>
      </c>
      <c r="AN20" s="33">
        <v>10.272727272727273</v>
      </c>
      <c r="AO20" s="43">
        <v>61.047619047619051</v>
      </c>
      <c r="AP20" s="52">
        <v>6.0357142857142856</v>
      </c>
    </row>
    <row r="21" spans="2:42" ht="25.5">
      <c r="B21" s="74" t="s">
        <v>22</v>
      </c>
      <c r="C21" s="25" t="s">
        <v>60</v>
      </c>
      <c r="D21" s="33">
        <v>211.23749999999998</v>
      </c>
      <c r="E21" s="33">
        <v>44.087500000000006</v>
      </c>
      <c r="F21" s="43">
        <v>174.89999999999998</v>
      </c>
      <c r="G21" s="52">
        <v>25.450000000000003</v>
      </c>
      <c r="H21" s="14"/>
      <c r="I21" s="85" t="s">
        <v>22</v>
      </c>
      <c r="J21" s="85" t="s">
        <v>60</v>
      </c>
      <c r="K21" s="86">
        <v>156.05000000000001</v>
      </c>
      <c r="L21" s="86">
        <v>69.45</v>
      </c>
      <c r="M21" s="87">
        <v>141.6</v>
      </c>
      <c r="N21" s="87">
        <v>33.200000000000003</v>
      </c>
      <c r="P21" s="74" t="s">
        <v>22</v>
      </c>
      <c r="Q21" s="25" t="s">
        <v>60</v>
      </c>
      <c r="R21" s="33">
        <v>304.39999999999998</v>
      </c>
      <c r="S21" s="33">
        <v>48.900000000000006</v>
      </c>
      <c r="T21" s="43">
        <v>258.8</v>
      </c>
      <c r="U21" s="52">
        <v>37.1</v>
      </c>
      <c r="W21" s="74" t="s">
        <v>22</v>
      </c>
      <c r="X21" s="25" t="s">
        <v>60</v>
      </c>
      <c r="Y21" s="33">
        <v>258.10000000000002</v>
      </c>
      <c r="Z21" s="33">
        <v>36.25</v>
      </c>
      <c r="AA21" s="43">
        <v>235.2</v>
      </c>
      <c r="AB21" s="52">
        <v>24.5</v>
      </c>
      <c r="AD21" s="74" t="s">
        <v>22</v>
      </c>
      <c r="AE21" s="25" t="s">
        <v>60</v>
      </c>
      <c r="AF21" s="33"/>
      <c r="AG21" s="33"/>
      <c r="AH21" s="43"/>
      <c r="AI21" s="52"/>
      <c r="AK21" s="74" t="s">
        <v>22</v>
      </c>
      <c r="AL21" s="25" t="s">
        <v>60</v>
      </c>
      <c r="AM21" s="33">
        <v>126.4</v>
      </c>
      <c r="AN21" s="33">
        <v>21.75</v>
      </c>
      <c r="AO21" s="43">
        <v>64</v>
      </c>
      <c r="AP21" s="52">
        <v>7</v>
      </c>
    </row>
    <row r="22" spans="2:42" ht="38.25">
      <c r="B22" s="74" t="s">
        <v>23</v>
      </c>
      <c r="C22" s="25" t="s">
        <v>61</v>
      </c>
      <c r="D22" s="33">
        <v>117.12916666666666</v>
      </c>
      <c r="E22" s="33">
        <v>39.883333333333333</v>
      </c>
      <c r="F22" s="43">
        <v>80.95</v>
      </c>
      <c r="G22" s="52">
        <v>18.475000000000001</v>
      </c>
      <c r="H22" s="14"/>
      <c r="I22" s="85" t="s">
        <v>23</v>
      </c>
      <c r="J22" s="85" t="s">
        <v>61</v>
      </c>
      <c r="K22" s="86">
        <v>110.66666666666667</v>
      </c>
      <c r="L22" s="86">
        <v>32.633333333333333</v>
      </c>
      <c r="M22" s="87">
        <v>78.2</v>
      </c>
      <c r="N22" s="87">
        <v>19</v>
      </c>
      <c r="P22" s="74" t="s">
        <v>23</v>
      </c>
      <c r="Q22" s="25" t="s">
        <v>61</v>
      </c>
      <c r="R22" s="33">
        <v>109.89999999999999</v>
      </c>
      <c r="S22" s="33">
        <v>35.733333333333334</v>
      </c>
      <c r="T22" s="43">
        <v>72.8</v>
      </c>
      <c r="U22" s="52">
        <v>23.8</v>
      </c>
      <c r="W22" s="74" t="s">
        <v>23</v>
      </c>
      <c r="X22" s="25" t="s">
        <v>61</v>
      </c>
      <c r="Y22" s="33">
        <v>118.2</v>
      </c>
      <c r="Z22" s="33">
        <v>35.166666666666664</v>
      </c>
      <c r="AA22" s="43">
        <v>88.8</v>
      </c>
      <c r="AB22" s="52">
        <v>24.1</v>
      </c>
      <c r="AD22" s="74" t="s">
        <v>23</v>
      </c>
      <c r="AE22" s="25" t="s">
        <v>61</v>
      </c>
      <c r="AF22" s="33"/>
      <c r="AG22" s="33"/>
      <c r="AH22" s="43"/>
      <c r="AI22" s="52"/>
      <c r="AK22" s="74" t="s">
        <v>23</v>
      </c>
      <c r="AL22" s="25" t="s">
        <v>61</v>
      </c>
      <c r="AM22" s="33">
        <v>129.75</v>
      </c>
      <c r="AN22" s="33">
        <v>56</v>
      </c>
      <c r="AO22" s="43">
        <v>84</v>
      </c>
      <c r="AP22" s="52">
        <v>7</v>
      </c>
    </row>
    <row r="23" spans="2:42" ht="38.25">
      <c r="B23" s="74" t="s">
        <v>24</v>
      </c>
      <c r="C23" s="25" t="s">
        <v>62</v>
      </c>
      <c r="D23" s="33">
        <v>130.1275</v>
      </c>
      <c r="E23" s="33">
        <v>16.740833333333335</v>
      </c>
      <c r="F23" s="43">
        <v>94.85</v>
      </c>
      <c r="G23" s="52">
        <v>9.25</v>
      </c>
      <c r="H23" s="14"/>
      <c r="I23" s="85" t="s">
        <v>24</v>
      </c>
      <c r="J23" s="85" t="s">
        <v>62</v>
      </c>
      <c r="K23" s="86">
        <v>149.36000000000001</v>
      </c>
      <c r="L23" s="86">
        <v>10.82</v>
      </c>
      <c r="M23" s="87">
        <v>87.9</v>
      </c>
      <c r="N23" s="87">
        <v>4.0999999999999996</v>
      </c>
      <c r="P23" s="74" t="s">
        <v>24</v>
      </c>
      <c r="Q23" s="25" t="s">
        <v>62</v>
      </c>
      <c r="R23" s="33">
        <v>109.42500000000001</v>
      </c>
      <c r="S23" s="33">
        <v>35.733333333333334</v>
      </c>
      <c r="T23" s="43">
        <v>80.099999999999994</v>
      </c>
      <c r="U23" s="52">
        <v>23.8</v>
      </c>
      <c r="W23" s="74" t="s">
        <v>24</v>
      </c>
      <c r="X23" s="25" t="s">
        <v>62</v>
      </c>
      <c r="Y23" s="33">
        <v>133.97499999999999</v>
      </c>
      <c r="Z23" s="33">
        <v>11.660000000000002</v>
      </c>
      <c r="AA23" s="43">
        <v>94.4</v>
      </c>
      <c r="AB23" s="52">
        <v>4.0999999999999996</v>
      </c>
      <c r="AD23" s="74" t="s">
        <v>24</v>
      </c>
      <c r="AE23" s="25" t="s">
        <v>62</v>
      </c>
      <c r="AF23" s="33"/>
      <c r="AG23" s="33"/>
      <c r="AH23" s="43"/>
      <c r="AI23" s="52"/>
      <c r="AK23" s="74" t="s">
        <v>24</v>
      </c>
      <c r="AL23" s="25" t="s">
        <v>62</v>
      </c>
      <c r="AM23" s="33">
        <v>127.75</v>
      </c>
      <c r="AN23" s="33">
        <v>8.75</v>
      </c>
      <c r="AO23" s="43">
        <v>117</v>
      </c>
      <c r="AP23" s="52">
        <v>5</v>
      </c>
    </row>
    <row r="24" spans="2:42" ht="45.95" customHeight="1">
      <c r="B24" s="74" t="s">
        <v>25</v>
      </c>
      <c r="C24" s="25" t="s">
        <v>63</v>
      </c>
      <c r="D24" s="33">
        <v>167.55767733004404</v>
      </c>
      <c r="E24" s="33">
        <v>17.896846926469593</v>
      </c>
      <c r="F24" s="43">
        <v>145.07204345844374</v>
      </c>
      <c r="G24" s="52">
        <v>13.904255622644026</v>
      </c>
      <c r="H24" s="14"/>
      <c r="I24" s="85" t="s">
        <v>25</v>
      </c>
      <c r="J24" s="85" t="s">
        <v>63</v>
      </c>
      <c r="K24" s="86">
        <v>139.82835456368707</v>
      </c>
      <c r="L24" s="86">
        <v>12.724335445394185</v>
      </c>
      <c r="M24" s="87">
        <v>121.51046531741913</v>
      </c>
      <c r="N24" s="87">
        <v>10.763829499932484</v>
      </c>
      <c r="P24" s="74" t="s">
        <v>25</v>
      </c>
      <c r="Q24" s="25" t="s">
        <v>63</v>
      </c>
      <c r="R24" s="33">
        <v>166.69455762334576</v>
      </c>
      <c r="S24" s="33">
        <v>17.325886062005974</v>
      </c>
      <c r="T24" s="43">
        <v>144.41598758246022</v>
      </c>
      <c r="U24" s="52">
        <v>14.072305829441273</v>
      </c>
      <c r="W24" s="74" t="s">
        <v>25</v>
      </c>
      <c r="X24" s="25" t="s">
        <v>63</v>
      </c>
      <c r="Y24" s="33">
        <v>175.73135432042935</v>
      </c>
      <c r="Z24" s="33">
        <v>17.834146758596187</v>
      </c>
      <c r="AA24" s="43">
        <v>156.91748832381941</v>
      </c>
      <c r="AB24" s="52">
        <v>14.392665628783947</v>
      </c>
      <c r="AD24" s="74" t="s">
        <v>25</v>
      </c>
      <c r="AE24" s="25" t="s">
        <v>63</v>
      </c>
      <c r="AF24" s="33">
        <v>172.03646062946655</v>
      </c>
      <c r="AG24" s="33">
        <v>16.307342556824601</v>
      </c>
      <c r="AH24" s="43">
        <v>157.73299210295409</v>
      </c>
      <c r="AI24" s="52">
        <v>10.772740567417374</v>
      </c>
      <c r="AK24" s="74" t="s">
        <v>25</v>
      </c>
      <c r="AL24" s="25" t="s">
        <v>63</v>
      </c>
      <c r="AM24" s="33">
        <v>183.4976595132915</v>
      </c>
      <c r="AN24" s="33">
        <v>25.292523809527029</v>
      </c>
      <c r="AO24" s="43">
        <v>144.78328396556591</v>
      </c>
      <c r="AP24" s="52">
        <v>19.51973658764506</v>
      </c>
    </row>
    <row r="25" spans="2:42" ht="26.25" thickBot="1">
      <c r="B25" s="75" t="s">
        <v>26</v>
      </c>
      <c r="C25" s="76" t="s">
        <v>64</v>
      </c>
      <c r="D25" s="77" t="s">
        <v>65</v>
      </c>
      <c r="E25" s="77">
        <v>81.741147842884587</v>
      </c>
      <c r="F25" s="53"/>
      <c r="G25" s="54">
        <v>15.871980283439569</v>
      </c>
      <c r="H25" s="14"/>
      <c r="I25" s="85" t="s">
        <v>26</v>
      </c>
      <c r="J25" s="85" t="s">
        <v>64</v>
      </c>
      <c r="K25" s="86"/>
      <c r="L25" s="86">
        <v>75.398881544173548</v>
      </c>
      <c r="M25" s="87"/>
      <c r="N25" s="87">
        <v>14.003246081991529</v>
      </c>
      <c r="P25" s="75" t="s">
        <v>26</v>
      </c>
      <c r="Q25" s="76" t="s">
        <v>64</v>
      </c>
      <c r="R25" s="77"/>
      <c r="S25" s="77">
        <v>78.616022931039879</v>
      </c>
      <c r="T25" s="53"/>
      <c r="U25" s="54">
        <v>13.104071359175171</v>
      </c>
      <c r="W25" s="75" t="s">
        <v>26</v>
      </c>
      <c r="X25" s="76" t="s">
        <v>64</v>
      </c>
      <c r="Y25" s="77"/>
      <c r="Z25" s="77">
        <v>84.839433523059512</v>
      </c>
      <c r="AA25" s="53"/>
      <c r="AB25" s="54">
        <v>20.537205618454838</v>
      </c>
      <c r="AD25" s="74" t="s">
        <v>26</v>
      </c>
      <c r="AE25" s="25" t="s">
        <v>64</v>
      </c>
      <c r="AF25" s="33"/>
      <c r="AG25" s="33">
        <v>88.110253373265408</v>
      </c>
      <c r="AH25" s="43"/>
      <c r="AI25" s="52">
        <v>15.843398074136744</v>
      </c>
      <c r="AK25" s="75" t="s">
        <v>26</v>
      </c>
      <c r="AL25" s="76" t="s">
        <v>64</v>
      </c>
      <c r="AM25" s="77"/>
      <c r="AN25" s="77"/>
      <c r="AO25" s="53"/>
      <c r="AP25" s="54"/>
    </row>
    <row r="26" spans="2:42" ht="13.5" thickBot="1">
      <c r="B26" s="90"/>
      <c r="C26" s="91"/>
      <c r="D26" s="91"/>
      <c r="E26" s="91"/>
      <c r="F26" s="14"/>
      <c r="G26" s="14"/>
      <c r="H26" s="14"/>
      <c r="AD26" s="78"/>
      <c r="AE26" s="79"/>
      <c r="AF26" s="79"/>
      <c r="AG26" s="79"/>
      <c r="AH26" s="53"/>
      <c r="AI26" s="54"/>
    </row>
    <row r="27" spans="2:42">
      <c r="B27" s="90"/>
      <c r="C27" s="91"/>
      <c r="D27" s="91"/>
      <c r="E27" s="91"/>
      <c r="F27" s="14"/>
      <c r="G27" s="14"/>
      <c r="H27" s="14"/>
    </row>
    <row r="28" spans="2:42">
      <c r="B28" s="90"/>
      <c r="C28" s="91"/>
      <c r="D28" s="91"/>
      <c r="E28" s="91"/>
      <c r="F28" s="14"/>
      <c r="G28" s="14"/>
      <c r="H28" s="14"/>
    </row>
    <row r="29" spans="2:42">
      <c r="B29" s="90"/>
      <c r="C29" s="91"/>
      <c r="D29" s="91"/>
      <c r="E29" s="91"/>
      <c r="F29" s="14"/>
      <c r="G29" s="14"/>
      <c r="H29" s="14"/>
    </row>
    <row r="30" spans="2:42">
      <c r="B30" s="90"/>
      <c r="C30" s="91"/>
      <c r="D30" s="91"/>
      <c r="E30" s="91"/>
      <c r="F30" s="14"/>
      <c r="G30" s="14"/>
      <c r="H30" s="14"/>
    </row>
    <row r="31" spans="2:42">
      <c r="B31" s="90"/>
      <c r="C31" s="91"/>
      <c r="D31" s="91"/>
      <c r="E31" s="91"/>
      <c r="F31" s="14"/>
      <c r="G31" s="14"/>
      <c r="H31" s="14"/>
    </row>
    <row r="32" spans="2:42">
      <c r="B32" s="90"/>
      <c r="C32" s="91"/>
      <c r="D32" s="91"/>
      <c r="E32" s="91"/>
      <c r="F32" s="14"/>
      <c r="G32" s="14"/>
      <c r="H32" s="14"/>
    </row>
    <row r="33" spans="2:8">
      <c r="B33" s="90"/>
      <c r="C33" s="91"/>
      <c r="D33" s="91"/>
      <c r="E33" s="91"/>
      <c r="F33" s="14"/>
      <c r="G33" s="14"/>
      <c r="H33" s="14"/>
    </row>
    <row r="34" spans="2:8">
      <c r="B34" s="90"/>
      <c r="C34" s="91"/>
      <c r="D34" s="91"/>
      <c r="E34" s="91"/>
      <c r="F34" s="14"/>
      <c r="G34" s="14"/>
      <c r="H34" s="14"/>
    </row>
    <row r="35" spans="2:8">
      <c r="B35" s="90"/>
      <c r="C35" s="91"/>
      <c r="D35" s="91"/>
      <c r="E35" s="91"/>
      <c r="F35" s="14"/>
      <c r="G35" s="14"/>
      <c r="H35" s="14"/>
    </row>
    <row r="36" spans="2:8">
      <c r="B36" s="90"/>
      <c r="C36" s="91"/>
      <c r="D36" s="91"/>
      <c r="E36" s="91"/>
      <c r="F36" s="14"/>
      <c r="G36" s="14"/>
      <c r="H36" s="14"/>
    </row>
    <row r="37" spans="2:8">
      <c r="B37" s="90"/>
      <c r="C37" s="91"/>
      <c r="D37" s="91"/>
      <c r="E37" s="91"/>
      <c r="F37" s="14"/>
      <c r="G37" s="14"/>
      <c r="H37" s="14"/>
    </row>
    <row r="38" spans="2:8">
      <c r="B38" s="90"/>
      <c r="C38" s="91"/>
      <c r="D38" s="91"/>
      <c r="E38" s="91"/>
      <c r="F38" s="14"/>
      <c r="G38" s="14"/>
      <c r="H38" s="14"/>
    </row>
    <row r="39" spans="2:8">
      <c r="B39" s="90"/>
      <c r="C39" s="91"/>
      <c r="D39" s="91"/>
      <c r="E39" s="91"/>
      <c r="F39" s="14"/>
      <c r="G39" s="14"/>
      <c r="H39" s="14"/>
    </row>
    <row r="40" spans="2:8">
      <c r="B40" s="90"/>
      <c r="C40" s="91"/>
      <c r="D40" s="91"/>
      <c r="E40" s="91"/>
      <c r="F40" s="14"/>
      <c r="G40" s="14"/>
      <c r="H40" s="14"/>
    </row>
    <row r="41" spans="2:8">
      <c r="B41" s="90"/>
      <c r="C41" s="91"/>
      <c r="D41" s="91"/>
      <c r="E41" s="91"/>
      <c r="F41" s="14"/>
      <c r="G41" s="14"/>
      <c r="H41" s="14"/>
    </row>
    <row r="42" spans="2:8">
      <c r="B42" s="90"/>
      <c r="C42" s="91"/>
      <c r="D42" s="91"/>
      <c r="E42" s="91"/>
      <c r="F42" s="14"/>
      <c r="G42" s="14"/>
      <c r="H42" s="14"/>
    </row>
    <row r="43" spans="2:8">
      <c r="B43" s="90"/>
      <c r="C43" s="91"/>
      <c r="D43" s="91"/>
      <c r="E43" s="91"/>
      <c r="F43" s="14"/>
      <c r="G43" s="14"/>
      <c r="H43" s="14"/>
    </row>
    <row r="44" spans="2:8">
      <c r="B44" s="90"/>
      <c r="C44" s="91"/>
      <c r="D44" s="91"/>
      <c r="E44" s="91"/>
      <c r="F44" s="14"/>
      <c r="G44" s="14"/>
      <c r="H44" s="14"/>
    </row>
    <row r="45" spans="2:8">
      <c r="B45" s="90"/>
      <c r="C45" s="91"/>
      <c r="D45" s="91"/>
      <c r="E45" s="91"/>
      <c r="F45" s="14"/>
      <c r="G45" s="14"/>
      <c r="H45" s="14"/>
    </row>
    <row r="46" spans="2:8">
      <c r="B46" s="90"/>
      <c r="C46" s="91"/>
      <c r="D46" s="91"/>
      <c r="E46" s="91"/>
      <c r="F46" s="14"/>
      <c r="G46" s="14"/>
      <c r="H46" s="14"/>
    </row>
    <row r="47" spans="2:8">
      <c r="B47" s="90"/>
      <c r="C47" s="91"/>
      <c r="D47" s="91"/>
      <c r="E47" s="91"/>
      <c r="F47" s="14"/>
      <c r="G47" s="14"/>
      <c r="H47" s="14"/>
    </row>
    <row r="48" spans="2:8">
      <c r="B48" s="90"/>
      <c r="C48" s="91"/>
      <c r="D48" s="91"/>
      <c r="E48" s="91"/>
      <c r="F48" s="14"/>
      <c r="G48" s="14"/>
      <c r="H48" s="14"/>
    </row>
    <row r="49" spans="2:18">
      <c r="B49" s="90"/>
      <c r="C49" s="91"/>
      <c r="D49" s="91"/>
      <c r="E49" s="91"/>
      <c r="F49" s="14"/>
      <c r="G49" s="14"/>
      <c r="H49" s="14"/>
    </row>
    <row r="50" spans="2:18">
      <c r="B50" s="90"/>
      <c r="C50" s="91"/>
      <c r="D50" s="91"/>
      <c r="E50" s="91"/>
      <c r="F50" s="14"/>
      <c r="G50" s="14"/>
      <c r="H50" s="14"/>
    </row>
    <row r="51" spans="2:18">
      <c r="B51" s="90"/>
      <c r="C51" s="91"/>
      <c r="D51" s="91"/>
      <c r="E51" s="91"/>
      <c r="F51" s="14"/>
      <c r="G51" s="14"/>
      <c r="H51" s="14"/>
    </row>
    <row r="52" spans="2:18">
      <c r="B52" s="90"/>
      <c r="C52" s="91"/>
      <c r="D52" s="91"/>
      <c r="E52" s="91"/>
      <c r="F52" s="14"/>
      <c r="G52" s="14"/>
      <c r="H52" s="14"/>
    </row>
    <row r="53" spans="2:18">
      <c r="B53" s="90"/>
      <c r="C53" s="91"/>
      <c r="D53" s="91"/>
      <c r="E53" s="91"/>
      <c r="F53" s="14"/>
      <c r="G53" s="14"/>
      <c r="H53" s="14"/>
    </row>
    <row r="54" spans="2:18">
      <c r="B54" s="90"/>
      <c r="C54" s="91"/>
      <c r="D54" s="91"/>
      <c r="E54" s="91"/>
      <c r="F54" s="14"/>
      <c r="G54" s="14"/>
      <c r="H54" s="14"/>
    </row>
    <row r="55" spans="2:18">
      <c r="B55" s="90"/>
      <c r="C55" s="91"/>
      <c r="D55" s="91"/>
      <c r="E55" s="91"/>
      <c r="F55" s="14"/>
      <c r="G55" s="14"/>
      <c r="H55" s="14"/>
    </row>
    <row r="56" spans="2:18">
      <c r="B56" s="90"/>
      <c r="C56" s="91"/>
      <c r="D56" s="91"/>
      <c r="E56" s="91"/>
      <c r="F56" s="14"/>
      <c r="G56" s="14"/>
      <c r="H56" s="14"/>
    </row>
    <row r="57" spans="2:18">
      <c r="B57" s="90"/>
      <c r="C57" s="91"/>
      <c r="D57" s="91"/>
      <c r="E57" s="91"/>
      <c r="F57" s="14"/>
      <c r="G57" s="14"/>
      <c r="H57" s="14"/>
    </row>
    <row r="58" spans="2:18">
      <c r="B58" s="90"/>
      <c r="C58" s="91"/>
      <c r="D58" s="91"/>
      <c r="E58" s="91"/>
      <c r="F58" s="14"/>
      <c r="G58" s="14"/>
      <c r="H58" s="14"/>
    </row>
    <row r="59" spans="2:18">
      <c r="B59" s="90"/>
      <c r="C59" s="91"/>
      <c r="D59" s="91"/>
      <c r="E59" s="91"/>
      <c r="F59" s="14"/>
      <c r="G59" s="14"/>
      <c r="H59" s="14"/>
    </row>
    <row r="60" spans="2:18">
      <c r="B60" s="90"/>
      <c r="C60" s="91"/>
      <c r="D60" s="91"/>
      <c r="E60" s="91"/>
      <c r="F60" s="14"/>
      <c r="G60" s="14"/>
      <c r="H60" s="14"/>
    </row>
    <row r="61" spans="2:18">
      <c r="B61" s="90"/>
      <c r="C61" s="91"/>
      <c r="D61" s="91"/>
      <c r="E61" s="91"/>
      <c r="F61" s="14"/>
      <c r="G61" s="14"/>
      <c r="H61" s="14"/>
    </row>
    <row r="62" spans="2:18">
      <c r="K62" s="2"/>
    </row>
    <row r="63" spans="2:18">
      <c r="E63" s="17"/>
      <c r="F63" s="58"/>
      <c r="G63" s="59"/>
      <c r="H63" s="59"/>
      <c r="I63" s="59"/>
      <c r="J63" s="59"/>
      <c r="K63" s="59"/>
      <c r="L63" s="60"/>
      <c r="M63" s="95"/>
      <c r="N63" s="95"/>
      <c r="O63" s="95"/>
      <c r="P63" s="95"/>
      <c r="Q63" s="95"/>
      <c r="R63" s="95"/>
    </row>
    <row r="64" spans="2:18">
      <c r="B64" s="3" t="str">
        <f>'перелік будівель'!C4</f>
        <v>середнє значення</v>
      </c>
      <c r="C64" s="16"/>
      <c r="D64" s="16"/>
      <c r="E64" s="107"/>
      <c r="F64" s="59"/>
      <c r="G64" s="61"/>
      <c r="H64" s="62"/>
      <c r="I64" s="60"/>
      <c r="J64" s="59"/>
      <c r="K64" s="62"/>
      <c r="L64" s="62"/>
      <c r="M64" s="62"/>
      <c r="N64" s="62"/>
      <c r="O64" s="62"/>
      <c r="P64" s="59"/>
      <c r="Q64" s="59"/>
      <c r="R64" s="59"/>
    </row>
    <row r="65" spans="1:18" ht="58.5" customHeight="1">
      <c r="A65" s="5"/>
      <c r="B65" s="30" t="s">
        <v>10</v>
      </c>
      <c r="C65" s="31" t="s">
        <v>47</v>
      </c>
      <c r="D65" s="32" t="s">
        <v>48</v>
      </c>
      <c r="E65" s="107"/>
      <c r="F65" s="63"/>
      <c r="G65" s="64"/>
      <c r="H65" s="64"/>
      <c r="I65" s="65"/>
      <c r="J65" s="63"/>
      <c r="K65" s="64"/>
      <c r="L65" s="64"/>
      <c r="M65" s="62"/>
      <c r="N65" s="64"/>
      <c r="O65" s="64"/>
      <c r="P65" s="59"/>
      <c r="Q65" s="64"/>
      <c r="R65" s="64"/>
    </row>
    <row r="66" spans="1:18" ht="25.5">
      <c r="B66" s="74" t="s">
        <v>11</v>
      </c>
      <c r="C66" s="33">
        <f>IF('перелік будівель'!$C$4='еталонні значення'!$B$102,'еталонні значення'!C103,'еталонні значення'!C122)</f>
        <v>148.040821881391</v>
      </c>
      <c r="D66" s="33">
        <f>IF('перелік будівель'!$C$4='еталонні значення'!$B$102,'еталонні значення'!D103,'еталонні значення'!D122)</f>
        <v>23.032837294634326</v>
      </c>
      <c r="E66" s="108"/>
      <c r="F66" s="66"/>
      <c r="G66" s="67"/>
      <c r="H66" s="67"/>
      <c r="I66" s="60"/>
      <c r="J66" s="66"/>
      <c r="K66" s="67"/>
      <c r="L66" s="67"/>
      <c r="M66" s="59"/>
      <c r="N66" s="67"/>
      <c r="O66" s="67"/>
      <c r="P66" s="59"/>
      <c r="Q66" s="67"/>
      <c r="R66" s="67"/>
    </row>
    <row r="67" spans="1:18">
      <c r="B67" s="74" t="s">
        <v>12</v>
      </c>
      <c r="C67" s="33">
        <f>IF('перелік будівель'!$C$4='еталонні значення'!$B$102,'еталонні значення'!C104,'еталонні значення'!C123)</f>
        <v>111.17828623080668</v>
      </c>
      <c r="D67" s="33">
        <f>IF('перелік будівель'!$C$4='еталонні значення'!$B$102,'еталонні значення'!D104,'еталонні значення'!D123)</f>
        <v>39.242124777868774</v>
      </c>
      <c r="E67" s="109"/>
      <c r="F67" s="68"/>
      <c r="G67" s="67"/>
      <c r="H67" s="67"/>
      <c r="I67" s="60"/>
      <c r="J67" s="68"/>
      <c r="K67" s="67"/>
      <c r="L67" s="67"/>
      <c r="M67" s="110"/>
      <c r="N67" s="67"/>
      <c r="O67" s="67"/>
      <c r="P67" s="59"/>
      <c r="Q67" s="67"/>
      <c r="R67" s="67"/>
    </row>
    <row r="68" spans="1:18">
      <c r="B68" s="74" t="s">
        <v>13</v>
      </c>
      <c r="C68" s="33">
        <f>IF('перелік будівель'!$C$4='еталонні значення'!$B$102,'еталонні значення'!C105,'еталонні значення'!C124)</f>
        <v>177.69987529205065</v>
      </c>
      <c r="D68" s="33">
        <f>IF('перелік будівель'!$C$4='еталонні значення'!$B$102,'еталонні значення'!D105,'еталонні значення'!D124)</f>
        <v>29.263711643300724</v>
      </c>
      <c r="E68" s="109"/>
      <c r="F68" s="68"/>
      <c r="G68" s="67"/>
      <c r="H68" s="67"/>
      <c r="I68" s="60"/>
      <c r="J68" s="68"/>
      <c r="K68" s="67"/>
      <c r="L68" s="67"/>
      <c r="M68" s="110"/>
      <c r="N68" s="67"/>
      <c r="O68" s="67"/>
      <c r="P68" s="59"/>
      <c r="Q68" s="67"/>
      <c r="R68" s="67"/>
    </row>
    <row r="69" spans="1:18" ht="25.5">
      <c r="B69" s="74" t="s">
        <v>14</v>
      </c>
      <c r="C69" s="33">
        <f>IF('перелік будівель'!$C$4='еталонні значення'!$B$102,'еталонні значення'!C106,'еталонні значення'!C125)</f>
        <v>105.52041728035206</v>
      </c>
      <c r="D69" s="33">
        <f>IF('перелік будівель'!$C$4='еталонні значення'!$B$102,'еталонні значення'!D106,'еталонні значення'!D125)</f>
        <v>8.8839376431116879</v>
      </c>
      <c r="E69" s="109"/>
      <c r="F69" s="68"/>
      <c r="G69" s="67"/>
      <c r="H69" s="67"/>
      <c r="I69" s="60"/>
      <c r="J69" s="68"/>
      <c r="K69" s="67"/>
      <c r="L69" s="67"/>
      <c r="M69" s="110"/>
      <c r="N69" s="67"/>
      <c r="O69" s="67"/>
      <c r="P69" s="59"/>
      <c r="Q69" s="67"/>
      <c r="R69" s="67"/>
    </row>
    <row r="70" spans="1:18" ht="38.25">
      <c r="B70" s="74" t="s">
        <v>15</v>
      </c>
      <c r="C70" s="33">
        <f>IF('перелік будівель'!$C$4='еталонні значення'!$B$102,'еталонні значення'!C107,'еталонні значення'!C126)</f>
        <v>136.22852907738636</v>
      </c>
      <c r="D70" s="33">
        <f>IF('перелік будівель'!$C$4='еталонні значення'!$B$102,'еталонні значення'!D107,'еталонні значення'!D126)</f>
        <v>13.659784142764016</v>
      </c>
      <c r="E70" s="109"/>
      <c r="F70" s="69"/>
      <c r="G70" s="67"/>
      <c r="H70" s="67"/>
      <c r="I70" s="60"/>
      <c r="J70" s="69"/>
      <c r="K70" s="67"/>
      <c r="L70" s="67"/>
      <c r="M70" s="110"/>
      <c r="N70" s="67"/>
      <c r="O70" s="67"/>
      <c r="P70" s="59"/>
      <c r="Q70" s="67"/>
      <c r="R70" s="67"/>
    </row>
    <row r="71" spans="1:18">
      <c r="B71" s="74" t="s">
        <v>16</v>
      </c>
      <c r="C71" s="33">
        <f>IF('перелік будівель'!$C$4='еталонні значення'!$B$102,'еталонні значення'!C108,'еталонні значення'!C127)</f>
        <v>150.51231706044962</v>
      </c>
      <c r="D71" s="33">
        <f>IF('перелік будівель'!$C$4='еталонні значення'!$B$102,'еталонні значення'!D108,'еталонні значення'!D127)</f>
        <v>13.58056560436405</v>
      </c>
      <c r="E71" s="109"/>
      <c r="F71" s="68"/>
      <c r="G71" s="67"/>
      <c r="H71" s="67"/>
      <c r="I71" s="60"/>
      <c r="J71" s="68"/>
      <c r="K71" s="67"/>
      <c r="L71" s="67"/>
      <c r="M71" s="110"/>
      <c r="N71" s="67"/>
      <c r="O71" s="67"/>
      <c r="P71" s="59"/>
      <c r="Q71" s="67"/>
      <c r="R71" s="67"/>
    </row>
    <row r="72" spans="1:18">
      <c r="B72" s="74" t="s">
        <v>17</v>
      </c>
      <c r="C72" s="33">
        <f>IF('перелік будівель'!$C$4='еталонні значення'!$B$102,'еталонні значення'!C109,'еталонні значення'!C128)</f>
        <v>167.88400116212844</v>
      </c>
      <c r="D72" s="33">
        <f>IF('перелік будівель'!$C$4='еталонні значення'!$B$102,'еталонні значення'!D109,'еталонні значення'!D128)</f>
        <v>22.970900140216511</v>
      </c>
      <c r="E72" s="109"/>
      <c r="F72" s="69"/>
      <c r="G72" s="67"/>
      <c r="H72" s="67"/>
      <c r="I72" s="60"/>
      <c r="J72" s="69"/>
      <c r="K72" s="67"/>
      <c r="L72" s="67"/>
      <c r="M72" s="110"/>
      <c r="N72" s="67"/>
      <c r="O72" s="67"/>
      <c r="P72" s="59"/>
      <c r="Q72" s="67"/>
      <c r="R72" s="67"/>
    </row>
    <row r="73" spans="1:18">
      <c r="B73" s="74" t="s">
        <v>18</v>
      </c>
      <c r="C73" s="33">
        <f>IF('перелік будівель'!$C$4='еталонні значення'!$B$102,'еталонні значення'!C110,'еталонні значення'!C129)</f>
        <v>143.5302569579288</v>
      </c>
      <c r="D73" s="33">
        <f>IF('перелік будівель'!$C$4='еталонні значення'!$B$102,'еталонні значення'!D110,'еталонні значення'!D129)</f>
        <v>8.3667065607416138</v>
      </c>
      <c r="E73" s="109"/>
      <c r="F73" s="68"/>
      <c r="G73" s="67"/>
      <c r="H73" s="67"/>
      <c r="I73" s="60"/>
      <c r="J73" s="68"/>
      <c r="K73" s="67"/>
      <c r="L73" s="67"/>
      <c r="M73" s="110"/>
      <c r="N73" s="67"/>
      <c r="O73" s="67"/>
      <c r="P73" s="59"/>
      <c r="Q73" s="67"/>
      <c r="R73" s="67"/>
    </row>
    <row r="74" spans="1:18">
      <c r="B74" s="74" t="s">
        <v>19</v>
      </c>
      <c r="C74" s="33">
        <f>IF('перелік будівель'!$C$4='еталонні значення'!$B$102,'еталонні значення'!C111,'еталонні значення'!C130)</f>
        <v>173.6185185185185</v>
      </c>
      <c r="D74" s="33">
        <f>IF('перелік будівель'!$C$4='еталонні значення'!$B$102,'еталонні значення'!D111,'еталонні значення'!D130)</f>
        <v>6.7773563218390791</v>
      </c>
      <c r="E74" s="109"/>
      <c r="F74" s="68"/>
      <c r="G74" s="67"/>
      <c r="H74" s="67"/>
      <c r="I74" s="60"/>
      <c r="J74" s="68"/>
      <c r="K74" s="67"/>
      <c r="L74" s="67"/>
      <c r="M74" s="110"/>
      <c r="N74" s="67"/>
      <c r="O74" s="67"/>
      <c r="P74" s="59"/>
      <c r="Q74" s="67"/>
      <c r="R74" s="67"/>
    </row>
    <row r="75" spans="1:18" ht="38.25">
      <c r="B75" s="74" t="s">
        <v>20</v>
      </c>
      <c r="C75" s="33">
        <f>IF('перелік будівель'!$C$4='еталонні значення'!$B$102,'еталонні значення'!C112,'еталонні значення'!C131)</f>
        <v>149.28121555979169</v>
      </c>
      <c r="D75" s="33">
        <f>IF('перелік будівель'!$C$4='еталонні значення'!$B$102,'еталонні значення'!D112,'еталонні значення'!D131)</f>
        <v>9.8753967723453009</v>
      </c>
      <c r="E75" s="109"/>
      <c r="F75" s="68"/>
      <c r="G75" s="67"/>
      <c r="H75" s="67"/>
      <c r="I75" s="60"/>
      <c r="J75" s="68"/>
      <c r="K75" s="67"/>
      <c r="L75" s="67"/>
      <c r="M75" s="110"/>
      <c r="N75" s="67"/>
      <c r="O75" s="67"/>
      <c r="P75" s="59"/>
      <c r="Q75" s="67"/>
      <c r="R75" s="67"/>
    </row>
    <row r="76" spans="1:18">
      <c r="B76" s="74" t="s">
        <v>21</v>
      </c>
      <c r="C76" s="33">
        <f>IF('перелік будівель'!$C$4='еталонні значення'!$B$102,'еталонні значення'!C113,'еталонні значення'!C132)</f>
        <v>138.85662043227711</v>
      </c>
      <c r="D76" s="33">
        <f>IF('перелік будівель'!$C$4='еталонні значення'!$B$102,'еталонні значення'!D113,'еталонні значення'!D132)</f>
        <v>9.6637976287844651</v>
      </c>
      <c r="E76" s="109"/>
      <c r="F76" s="68"/>
      <c r="G76" s="67"/>
      <c r="H76" s="67"/>
      <c r="I76" s="60"/>
      <c r="J76" s="68"/>
      <c r="K76" s="67"/>
      <c r="L76" s="67"/>
      <c r="M76" s="110"/>
      <c r="N76" s="67"/>
      <c r="O76" s="67"/>
      <c r="P76" s="59"/>
      <c r="Q76" s="67"/>
      <c r="R76" s="67"/>
    </row>
    <row r="77" spans="1:18">
      <c r="B77" s="74" t="s">
        <v>22</v>
      </c>
      <c r="C77" s="33">
        <f>IF('перелік будівель'!$C$4='еталонні значення'!$B$102,'еталонні значення'!C114,'еталонні значення'!C133)</f>
        <v>211.23749999999998</v>
      </c>
      <c r="D77" s="33">
        <f>IF('перелік будівель'!$C$4='еталонні значення'!$B$102,'еталонні значення'!D114,'еталонні значення'!D133)</f>
        <v>44.087500000000006</v>
      </c>
      <c r="E77" s="109"/>
      <c r="G77" s="109"/>
      <c r="H77" s="109"/>
      <c r="I77" s="4"/>
      <c r="K77" s="109"/>
      <c r="L77" s="109"/>
      <c r="M77" s="111"/>
      <c r="N77" s="111"/>
      <c r="O77" s="111"/>
    </row>
    <row r="78" spans="1:18" ht="38.25">
      <c r="B78" s="74" t="s">
        <v>23</v>
      </c>
      <c r="C78" s="33">
        <f>IF('перелік будівель'!$C$4='еталонні значення'!$B$102,'еталонні значення'!C115,'еталонні значення'!C134)</f>
        <v>117.12916666666666</v>
      </c>
      <c r="D78" s="33">
        <f>IF('перелік будівель'!$C$4='еталонні значення'!$B$102,'еталонні значення'!D115,'еталонні значення'!D134)</f>
        <v>39.883333333333333</v>
      </c>
      <c r="E78" s="109"/>
      <c r="G78" s="109"/>
      <c r="H78" s="109"/>
      <c r="I78" s="4"/>
      <c r="K78" s="109"/>
      <c r="L78" s="109"/>
      <c r="M78" s="111"/>
      <c r="N78" s="111"/>
      <c r="O78" s="111"/>
    </row>
    <row r="79" spans="1:18" ht="25.5">
      <c r="B79" s="74" t="s">
        <v>24</v>
      </c>
      <c r="C79" s="33">
        <f>IF('перелік будівель'!$C$4='еталонні значення'!$B$102,'еталонні значення'!C116,'еталонні значення'!C135)</f>
        <v>130.1275</v>
      </c>
      <c r="D79" s="33">
        <f>IF('перелік будівель'!$C$4='еталонні значення'!$B$102,'еталонні значення'!D116,'еталонні значення'!D135)</f>
        <v>16.740833333333335</v>
      </c>
      <c r="E79" s="109"/>
      <c r="G79" s="109"/>
      <c r="H79" s="109"/>
      <c r="I79" s="4"/>
      <c r="K79" s="109"/>
      <c r="L79" s="109"/>
      <c r="M79" s="111"/>
      <c r="N79" s="111"/>
      <c r="O79" s="111"/>
    </row>
    <row r="80" spans="1:18" ht="25.5">
      <c r="B80" s="74" t="s">
        <v>25</v>
      </c>
      <c r="C80" s="33">
        <f>IF('перелік будівель'!$C$4='еталонні значення'!$B$102,'еталонні значення'!C117,'еталонні значення'!C136)</f>
        <v>167.55767733004404</v>
      </c>
      <c r="D80" s="33">
        <f>IF('перелік будівель'!$C$4='еталонні значення'!$B$102,'еталонні значення'!D117,'еталонні значення'!D136)</f>
        <v>17.896846926469593</v>
      </c>
      <c r="E80" s="109"/>
      <c r="G80" s="109"/>
      <c r="H80" s="109"/>
      <c r="I80" s="4"/>
      <c r="K80" s="109"/>
      <c r="L80" s="109"/>
      <c r="M80" s="111"/>
      <c r="N80" s="111"/>
      <c r="O80" s="111"/>
    </row>
    <row r="81" spans="2:15" ht="13.5" thickBot="1">
      <c r="B81" s="75" t="s">
        <v>26</v>
      </c>
      <c r="C81" s="33">
        <f>IF('перелік будівель'!$C$4='еталонні значення'!$B$102,'еталонні значення'!C118,'еталонні значення'!C137)</f>
        <v>0</v>
      </c>
      <c r="D81" s="33">
        <f>IF('перелік будівель'!$C$4='еталонні значення'!$B$102,'еталонні значення'!D118,'еталонні значення'!D137)</f>
        <v>81.741147842884587</v>
      </c>
      <c r="E81" s="109"/>
      <c r="G81" s="109"/>
      <c r="H81" s="109"/>
      <c r="I81" s="4"/>
      <c r="K81" s="109"/>
      <c r="L81" s="109"/>
      <c r="M81" s="111"/>
      <c r="N81" s="111"/>
      <c r="O81" s="111"/>
    </row>
    <row r="82" spans="2:15">
      <c r="C82" s="109"/>
      <c r="D82" s="109"/>
      <c r="E82" s="109"/>
      <c r="G82" s="109"/>
      <c r="H82" s="109"/>
      <c r="I82" s="4"/>
      <c r="K82" s="109"/>
      <c r="L82" s="109"/>
      <c r="M82" s="111"/>
      <c r="N82" s="111"/>
      <c r="O82" s="111"/>
    </row>
    <row r="83" spans="2:15">
      <c r="C83" s="109"/>
      <c r="D83" s="109"/>
      <c r="E83" s="109"/>
      <c r="G83" s="109"/>
      <c r="H83" s="109"/>
      <c r="I83" s="4"/>
      <c r="K83" s="109"/>
      <c r="L83" s="109"/>
      <c r="M83" s="111"/>
      <c r="N83" s="111"/>
      <c r="O83" s="111"/>
    </row>
    <row r="84" spans="2:15">
      <c r="C84" s="109"/>
      <c r="D84" s="109"/>
      <c r="E84" s="109"/>
      <c r="G84" s="109"/>
      <c r="H84" s="109"/>
      <c r="I84" s="4"/>
      <c r="K84" s="109"/>
      <c r="L84" s="109"/>
      <c r="M84" s="111"/>
      <c r="N84" s="111"/>
      <c r="O84" s="111"/>
    </row>
    <row r="85" spans="2:15">
      <c r="C85" s="109"/>
      <c r="D85" s="109"/>
      <c r="E85" s="109"/>
      <c r="G85" s="109"/>
      <c r="H85" s="109"/>
      <c r="I85" s="4"/>
      <c r="K85" s="109"/>
      <c r="L85" s="109"/>
      <c r="M85" s="111"/>
      <c r="N85" s="111"/>
      <c r="O85" s="111"/>
    </row>
    <row r="86" spans="2:15">
      <c r="C86" s="109"/>
      <c r="D86" s="109"/>
      <c r="E86" s="109"/>
      <c r="G86" s="109"/>
      <c r="H86" s="109"/>
      <c r="I86" s="4"/>
      <c r="K86" s="109"/>
      <c r="L86" s="109"/>
      <c r="M86" s="111"/>
      <c r="N86" s="111"/>
      <c r="O86" s="111"/>
    </row>
    <row r="87" spans="2:15">
      <c r="C87" s="109"/>
      <c r="D87" s="109"/>
      <c r="E87" s="109"/>
      <c r="G87" s="109"/>
      <c r="H87" s="109"/>
      <c r="I87" s="4"/>
      <c r="K87" s="109"/>
      <c r="L87" s="109"/>
      <c r="M87" s="111"/>
      <c r="N87" s="111"/>
      <c r="O87" s="111"/>
    </row>
    <row r="88" spans="2:15">
      <c r="C88" s="109"/>
      <c r="D88" s="109"/>
      <c r="E88" s="109"/>
      <c r="G88" s="109"/>
      <c r="H88" s="109"/>
      <c r="I88" s="4"/>
      <c r="K88" s="109"/>
      <c r="L88" s="109"/>
      <c r="M88" s="111"/>
      <c r="N88" s="111"/>
      <c r="O88" s="111"/>
    </row>
    <row r="89" spans="2:15">
      <c r="C89" s="109"/>
      <c r="D89" s="109"/>
      <c r="E89" s="109"/>
      <c r="G89" s="109"/>
      <c r="H89" s="109"/>
      <c r="I89" s="4"/>
      <c r="K89" s="109"/>
      <c r="L89" s="109"/>
      <c r="M89" s="111"/>
      <c r="N89" s="111"/>
      <c r="O89" s="111"/>
    </row>
    <row r="90" spans="2:15">
      <c r="C90" s="109"/>
      <c r="D90" s="109"/>
      <c r="E90" s="109"/>
      <c r="G90" s="109"/>
      <c r="H90" s="109"/>
      <c r="I90" s="4"/>
      <c r="K90" s="109"/>
      <c r="L90" s="109"/>
      <c r="M90" s="111"/>
      <c r="N90" s="111"/>
      <c r="O90" s="111"/>
    </row>
    <row r="91" spans="2:15">
      <c r="C91" s="109"/>
      <c r="D91" s="109"/>
      <c r="E91" s="109"/>
      <c r="G91" s="109"/>
      <c r="H91" s="109"/>
      <c r="I91" s="4"/>
      <c r="K91" s="109"/>
      <c r="L91" s="109"/>
      <c r="M91" s="111"/>
      <c r="N91" s="111"/>
      <c r="O91" s="111"/>
    </row>
    <row r="92" spans="2:15">
      <c r="C92" s="109"/>
      <c r="D92" s="109"/>
      <c r="E92" s="109"/>
      <c r="G92" s="109"/>
      <c r="H92" s="109"/>
      <c r="I92" s="4"/>
      <c r="L92" s="109"/>
      <c r="M92" s="111"/>
      <c r="N92" s="111"/>
      <c r="O92" s="111"/>
    </row>
    <row r="93" spans="2:15">
      <c r="C93" s="109"/>
      <c r="D93" s="109"/>
      <c r="E93" s="109"/>
      <c r="G93" s="109"/>
      <c r="H93" s="109"/>
      <c r="I93" s="4"/>
      <c r="K93" s="109"/>
      <c r="L93" s="109"/>
      <c r="M93" s="111"/>
      <c r="N93" s="111"/>
      <c r="O93" s="111"/>
    </row>
    <row r="94" spans="2:15">
      <c r="C94" s="109"/>
      <c r="D94" s="109"/>
      <c r="E94" s="109"/>
      <c r="G94" s="109"/>
      <c r="H94" s="109"/>
      <c r="I94" s="4"/>
      <c r="K94" s="109"/>
      <c r="L94" s="109"/>
      <c r="M94" s="111"/>
      <c r="N94" s="111"/>
      <c r="O94" s="111"/>
    </row>
    <row r="95" spans="2:15">
      <c r="C95" s="109"/>
      <c r="D95" s="109"/>
      <c r="E95" s="109"/>
      <c r="G95" s="109"/>
      <c r="H95" s="109"/>
      <c r="I95" s="4"/>
      <c r="K95" s="109"/>
      <c r="L95" s="109"/>
      <c r="M95" s="111"/>
      <c r="N95" s="111"/>
      <c r="O95" s="111"/>
    </row>
    <row r="96" spans="2:15">
      <c r="C96" s="109"/>
      <c r="D96" s="109"/>
      <c r="E96" s="109"/>
      <c r="G96" s="109"/>
      <c r="H96" s="109"/>
      <c r="I96" s="4"/>
      <c r="K96" s="109"/>
      <c r="L96" s="109"/>
      <c r="M96" s="111"/>
      <c r="N96" s="111"/>
      <c r="O96" s="111"/>
    </row>
    <row r="97" spans="2:24">
      <c r="C97" s="109"/>
      <c r="D97" s="109"/>
      <c r="E97" s="109"/>
      <c r="G97" s="109"/>
      <c r="H97" s="109"/>
      <c r="I97" s="4"/>
      <c r="K97" s="109"/>
      <c r="L97" s="109"/>
      <c r="M97" s="111"/>
      <c r="N97" s="111"/>
      <c r="O97" s="111"/>
    </row>
    <row r="98" spans="2:24">
      <c r="C98" s="109"/>
      <c r="D98" s="109"/>
      <c r="E98" s="109"/>
      <c r="G98" s="109"/>
      <c r="H98" s="109"/>
      <c r="I98" s="4"/>
      <c r="K98" s="109"/>
      <c r="L98" s="109"/>
      <c r="M98" s="111"/>
      <c r="N98" s="111"/>
      <c r="O98" s="111"/>
    </row>
    <row r="99" spans="2:24">
      <c r="C99" s="109"/>
      <c r="D99" s="109"/>
      <c r="E99" s="109"/>
      <c r="G99" s="109"/>
      <c r="H99" s="109"/>
      <c r="I99" s="4"/>
      <c r="K99" s="109"/>
      <c r="L99" s="109"/>
      <c r="M99" s="111"/>
      <c r="N99" s="111"/>
      <c r="O99" s="111"/>
    </row>
    <row r="100" spans="2:24">
      <c r="C100" s="109"/>
      <c r="D100" s="109"/>
      <c r="E100" s="109"/>
      <c r="G100" s="109"/>
      <c r="H100" s="109"/>
      <c r="I100" s="4"/>
      <c r="K100" s="109"/>
      <c r="L100" s="109"/>
      <c r="M100" s="111"/>
      <c r="N100" s="111"/>
      <c r="O100" s="111"/>
    </row>
    <row r="101" spans="2:24" ht="13.5" thickBot="1">
      <c r="C101" s="109"/>
      <c r="D101" s="109"/>
      <c r="E101" s="109"/>
      <c r="F101" s="55" t="s">
        <v>1</v>
      </c>
      <c r="J101" s="3">
        <v>2020</v>
      </c>
      <c r="L101" s="3"/>
      <c r="N101" s="3">
        <v>2019</v>
      </c>
      <c r="O101" s="111"/>
      <c r="Q101" s="3">
        <v>2018</v>
      </c>
      <c r="R101" s="111"/>
      <c r="T101" s="3">
        <v>2017</v>
      </c>
      <c r="U101" s="111"/>
      <c r="W101" s="3">
        <v>2016</v>
      </c>
    </row>
    <row r="102" spans="2:24" ht="38.25">
      <c r="B102" s="35" t="s">
        <v>66</v>
      </c>
      <c r="C102" s="109"/>
      <c r="D102" s="109"/>
      <c r="E102" s="109"/>
      <c r="F102" s="30" t="s">
        <v>10</v>
      </c>
      <c r="G102" s="49" t="s">
        <v>47</v>
      </c>
      <c r="H102" s="51" t="s">
        <v>48</v>
      </c>
      <c r="I102" s="6"/>
      <c r="J102" s="30" t="s">
        <v>10</v>
      </c>
      <c r="K102" s="49" t="s">
        <v>47</v>
      </c>
      <c r="L102" s="51" t="s">
        <v>48</v>
      </c>
      <c r="M102" s="112"/>
      <c r="N102" s="49" t="s">
        <v>47</v>
      </c>
      <c r="O102" s="51" t="s">
        <v>48</v>
      </c>
      <c r="Q102" s="49" t="s">
        <v>47</v>
      </c>
      <c r="R102" s="51" t="s">
        <v>48</v>
      </c>
      <c r="T102" s="49" t="s">
        <v>47</v>
      </c>
      <c r="U102" s="51" t="s">
        <v>48</v>
      </c>
      <c r="W102" s="49" t="s">
        <v>47</v>
      </c>
      <c r="X102" s="51" t="s">
        <v>48</v>
      </c>
    </row>
    <row r="103" spans="2:24" ht="38.25">
      <c r="B103" s="25" t="s">
        <v>11</v>
      </c>
      <c r="C103" s="33">
        <f>IF('перелік будівель'!$C$2='еталонні значення'!$F$101,'еталонні значення'!G103,IF('перелік будівель'!$C$2='еталонні значення'!$J$101,'еталонні значення'!K103,IF('перелік будівель'!$C$2=$N$101,'еталонні значення'!N103,IF('перелік будівель'!$C$2=$Q$101,'еталонні значення'!Q103,IF('перелік будівель'!$C$2=$T$101,T103,W103)))))</f>
        <v>74.333277825754664</v>
      </c>
      <c r="D103" s="33">
        <f>IF('перелік будівель'!$C$2='еталонні значення'!$F$101,'еталонні значення'!H103,IF('перелік будівель'!$C$2='еталонні значення'!$J$101,'еталонні значення'!L103,IF('перелік будівель'!$C$2=$N$101,'еталонні значення'!O103,IF('перелік будівель'!$C$2=$Q$101,'еталонні значення'!R103,IF('перелік будівель'!$C$2=$T$101,U103,X103)))))</f>
        <v>8.9094589111733846</v>
      </c>
      <c r="E103" s="109"/>
      <c r="F103" s="25" t="s">
        <v>11</v>
      </c>
      <c r="G103" s="43">
        <v>74.333277825754664</v>
      </c>
      <c r="H103" s="43">
        <v>8.9094589111733846</v>
      </c>
      <c r="I103" s="4"/>
      <c r="J103" s="25" t="s">
        <v>11</v>
      </c>
      <c r="K103" s="43">
        <v>75.108489105539789</v>
      </c>
      <c r="L103" s="43">
        <v>7.8523488120676328</v>
      </c>
      <c r="N103" s="43">
        <v>83.533680618082272</v>
      </c>
      <c r="O103" s="43">
        <v>8.8965406318443669</v>
      </c>
      <c r="Q103" s="43">
        <v>81.434436677842072</v>
      </c>
      <c r="R103" s="43">
        <v>8.5244645065112508</v>
      </c>
      <c r="T103" s="43">
        <v>74.679447689200501</v>
      </c>
      <c r="U103" s="43">
        <v>4.9053477293254648</v>
      </c>
      <c r="W103" s="43">
        <v>56.910335038108656</v>
      </c>
      <c r="X103" s="43">
        <v>14.368592876118209</v>
      </c>
    </row>
    <row r="104" spans="2:24">
      <c r="B104" s="56" t="s">
        <v>12</v>
      </c>
      <c r="C104" s="33">
        <f>IF('перелік будівель'!$C$2='еталонні значення'!$F$101,'еталонні значення'!G104,IF('перелік будівель'!$C$2='еталонні значення'!$J$101,'еталонні значення'!K104,IF('перелік будівель'!$C$2=$N$101,'еталонні значення'!N104,IF('перелік будівель'!$C$2=$Q$101,'еталонні значення'!Q104,IF('перелік будівель'!$C$2=$T$101,T104,W104)))))</f>
        <v>97.926437572347396</v>
      </c>
      <c r="D104" s="33">
        <f>IF('перелік будівель'!$C$2='еталонні значення'!$F$101,'еталонні значення'!H104,IF('перелік будівель'!$C$2='еталонні значення'!$J$101,'еталонні значення'!L104,IF('перелік будівель'!$C$2=$N$101,'еталонні значення'!O104,IF('перелік будівель'!$C$2=$Q$101,'еталонні значення'!R104,IF('перелік будівель'!$C$2=$T$101,U104,X104)))))</f>
        <v>11.088168889120009</v>
      </c>
      <c r="E104" s="109"/>
      <c r="F104" s="56" t="s">
        <v>12</v>
      </c>
      <c r="G104" s="43">
        <v>97.926437572347396</v>
      </c>
      <c r="H104" s="43">
        <v>11.088168889120009</v>
      </c>
      <c r="I104" s="4"/>
      <c r="J104" s="56" t="s">
        <v>12</v>
      </c>
      <c r="K104" s="43">
        <v>109.2956588881263</v>
      </c>
      <c r="L104" s="43">
        <v>8.620452985586823</v>
      </c>
      <c r="M104" s="111"/>
      <c r="N104" s="43">
        <v>121.08276939094223</v>
      </c>
      <c r="O104" s="43">
        <v>12.155113246396706</v>
      </c>
      <c r="Q104" s="43">
        <v>121.08276939094223</v>
      </c>
      <c r="R104" s="43">
        <v>13.678792038435141</v>
      </c>
      <c r="T104" s="43"/>
      <c r="U104" s="43"/>
      <c r="W104" s="43">
        <v>40.244552619378766</v>
      </c>
      <c r="X104" s="43">
        <v>9.8983172860613688</v>
      </c>
    </row>
    <row r="105" spans="2:24">
      <c r="B105" s="56" t="s">
        <v>13</v>
      </c>
      <c r="C105" s="33">
        <f>IF('перелік будівель'!$C$2='еталонні значення'!$F$101,'еталонні значення'!G105,IF('перелік будівель'!$C$2='еталонні значення'!$J$101,'еталонні значення'!K105,IF('перелік будівель'!$C$2=$N$101,'еталонні значення'!N105,IF('перелік будівель'!$C$2=$Q$101,'еталонні значення'!Q105,IF('перелік будівель'!$C$2=$T$101,T105,W105)))))</f>
        <v>106.507293085339</v>
      </c>
      <c r="D105" s="33">
        <f>IF('перелік будівель'!$C$2='еталонні значення'!$F$101,'еталонні значення'!H105,IF('перелік будівель'!$C$2='еталонні значення'!$J$101,'еталонні значення'!L105,IF('перелік будівель'!$C$2=$N$101,'еталонні значення'!O105,IF('перелік будівель'!$C$2=$Q$101,'еталонні значення'!R105,IF('перелік будівель'!$C$2=$T$101,U105,X105)))))</f>
        <v>16.458315463324645</v>
      </c>
      <c r="E105" s="4"/>
      <c r="F105" s="56" t="s">
        <v>13</v>
      </c>
      <c r="G105" s="43">
        <v>106.507293085339</v>
      </c>
      <c r="H105" s="43">
        <v>16.458315463324645</v>
      </c>
      <c r="I105" s="4"/>
      <c r="J105" s="56" t="s">
        <v>13</v>
      </c>
      <c r="K105" s="43">
        <v>97.631606790860303</v>
      </c>
      <c r="L105" s="43">
        <v>13.374883307901015</v>
      </c>
      <c r="M105" s="111"/>
      <c r="N105" s="43">
        <v>118.03119135459283</v>
      </c>
      <c r="O105" s="43">
        <v>21.312878805260613</v>
      </c>
      <c r="P105" s="111"/>
      <c r="Q105" s="43">
        <v>131.7285190436973</v>
      </c>
      <c r="R105" s="43">
        <v>19.698636998762069</v>
      </c>
      <c r="T105" s="43">
        <v>114.93228574244949</v>
      </c>
      <c r="U105" s="43">
        <v>11.638813437635786</v>
      </c>
      <c r="W105" s="43">
        <v>70.212862495095123</v>
      </c>
      <c r="X105" s="43">
        <v>16.266364767063756</v>
      </c>
    </row>
    <row r="106" spans="2:24">
      <c r="B106" s="56" t="s">
        <v>14</v>
      </c>
      <c r="C106" s="33">
        <f>IF('перелік будівель'!$C$2='еталонні значення'!$F$101,'еталонні значення'!G106,IF('перелік будівель'!$C$2='еталонні значення'!$J$101,'еталонні значення'!K106,IF('перелік будівель'!$C$2=$N$101,'еталонні значення'!N106,IF('перелік будівель'!$C$2=$Q$101,'еталонні значення'!Q106,IF('перелік будівель'!$C$2=$T$101,T106,W106)))))</f>
        <v>48.85490586936902</v>
      </c>
      <c r="D106" s="33">
        <f>IF('перелік будівель'!$C$2='еталонні значення'!$F$101,'еталонні значення'!H106,IF('перелік будівель'!$C$2='еталонні значення'!$J$101,'еталонні значення'!L106,IF('перелік будівель'!$C$2=$N$101,'еталонні значення'!O106,IF('перелік будівель'!$C$2=$Q$101,'еталонні значення'!R106,IF('перелік будівель'!$C$2=$T$101,U106,X106)))))</f>
        <v>2.4050105739298155</v>
      </c>
      <c r="E106" s="4"/>
      <c r="F106" s="56" t="s">
        <v>14</v>
      </c>
      <c r="G106" s="43">
        <v>48.85490586936902</v>
      </c>
      <c r="H106" s="43">
        <v>2.4050105739298155</v>
      </c>
      <c r="I106" s="4"/>
      <c r="J106" s="56" t="s">
        <v>14</v>
      </c>
      <c r="K106" s="43">
        <v>43.07070692546575</v>
      </c>
      <c r="L106" s="43">
        <v>2.4106410984851334</v>
      </c>
      <c r="M106" s="111"/>
      <c r="N106" s="43">
        <v>49.85226617368442</v>
      </c>
      <c r="O106" s="43">
        <v>2.5134705281251217</v>
      </c>
      <c r="P106" s="111"/>
      <c r="Q106" s="43">
        <v>55.637212205260262</v>
      </c>
      <c r="R106" s="43">
        <v>2.5723357382284466</v>
      </c>
      <c r="T106" s="43">
        <v>29.130452538586155</v>
      </c>
      <c r="U106" s="43">
        <v>1</v>
      </c>
      <c r="W106" s="43">
        <v>66.583891503848506</v>
      </c>
      <c r="X106" s="43">
        <v>3.5286055048103777</v>
      </c>
    </row>
    <row r="107" spans="2:24" ht="38.25">
      <c r="B107" s="57" t="s">
        <v>15</v>
      </c>
      <c r="C107" s="33">
        <f>IF('перелік будівель'!$C$2='еталонні значення'!$F$101,'еталонні значення'!G107,IF('перелік будівель'!$C$2='еталонні значення'!$J$101,'еталонні значення'!K107,IF('перелік будівель'!$C$2=$N$101,'еталонні значення'!N107,IF('перелік будівель'!$C$2=$Q$101,'еталонні значення'!Q107,IF('перелік будівель'!$C$2=$T$101,T107,W107)))))</f>
        <v>65.276190476190465</v>
      </c>
      <c r="D107" s="33">
        <f>IF('перелік будівель'!$C$2='еталонні значення'!$F$101,'еталонні значення'!H107,IF('перелік будівель'!$C$2='еталонні значення'!$J$101,'еталонні значення'!L107,IF('перелік будівель'!$C$2=$N$101,'еталонні значення'!O107,IF('перелік будівель'!$C$2=$Q$101,'еталонні значення'!R107,IF('перелік будівель'!$C$2=$T$101,U107,X107)))))</f>
        <v>5.9805158730158734</v>
      </c>
      <c r="F107" s="57" t="s">
        <v>15</v>
      </c>
      <c r="G107" s="43">
        <v>65.276190476190465</v>
      </c>
      <c r="H107" s="43">
        <v>5.9805158730158734</v>
      </c>
      <c r="I107" s="4"/>
      <c r="J107" s="57" t="s">
        <v>15</v>
      </c>
      <c r="K107" s="43">
        <v>71.679999999999993</v>
      </c>
      <c r="L107" s="43">
        <v>5.5222222222222221</v>
      </c>
      <c r="M107" s="111"/>
      <c r="N107" s="43">
        <v>58.61999999999999</v>
      </c>
      <c r="O107" s="43">
        <v>6.2625000000000011</v>
      </c>
      <c r="P107" s="111"/>
      <c r="Q107" s="43">
        <v>84.928571428571431</v>
      </c>
      <c r="R107" s="43">
        <v>5.7928571428571436</v>
      </c>
      <c r="T107" s="43">
        <v>76.48571428571428</v>
      </c>
      <c r="U107" s="43">
        <v>6.3250000000000002</v>
      </c>
      <c r="W107" s="43">
        <v>34.666666666666664</v>
      </c>
      <c r="X107" s="43">
        <v>6</v>
      </c>
    </row>
    <row r="108" spans="2:24">
      <c r="B108" s="56" t="s">
        <v>16</v>
      </c>
      <c r="C108" s="33">
        <f>IF('перелік будівель'!$C$2='еталонні значення'!$F$101,'еталонні значення'!G108,IF('перелік будівель'!$C$2='еталонні значення'!$J$101,'еталонні значення'!K108,IF('перелік будівель'!$C$2=$N$101,'еталонні значення'!N108,IF('перелік будівель'!$C$2=$Q$101,'еталонні значення'!Q108,IF('перелік будівель'!$C$2=$T$101,T108,W108)))))</f>
        <v>80.778325814536345</v>
      </c>
      <c r="D108" s="33">
        <f>IF('перелік будівель'!$C$2='еталонні значення'!$F$101,'еталонні значення'!H108,IF('перелік будівель'!$C$2='еталонні значення'!$J$101,'еталонні значення'!L108,IF('перелік будівель'!$C$2=$N$101,'еталонні значення'!O108,IF('перелік будівель'!$C$2=$Q$101,'еталонні значення'!R108,IF('перелік будівель'!$C$2=$T$101,U108,X108)))))</f>
        <v>3.2326666666666668</v>
      </c>
      <c r="F108" s="56" t="s">
        <v>16</v>
      </c>
      <c r="G108" s="43">
        <v>80.778325814536345</v>
      </c>
      <c r="H108" s="43">
        <v>3.2326666666666668</v>
      </c>
      <c r="I108" s="4"/>
      <c r="J108" s="56" t="s">
        <v>16</v>
      </c>
      <c r="K108" s="43">
        <v>73.976190476190482</v>
      </c>
      <c r="L108" s="43">
        <v>2.9428571428571426</v>
      </c>
      <c r="M108" s="111"/>
      <c r="N108" s="43">
        <v>70.34</v>
      </c>
      <c r="O108" s="43">
        <v>3.1904761904761907</v>
      </c>
      <c r="P108" s="111"/>
      <c r="Q108" s="43">
        <v>91.042105263157907</v>
      </c>
      <c r="R108" s="43">
        <v>3.0799999999999996</v>
      </c>
      <c r="T108" s="43">
        <v>114.2</v>
      </c>
      <c r="U108" s="43">
        <v>4.3499999999999996</v>
      </c>
      <c r="W108" s="43">
        <v>54.333333333333336</v>
      </c>
      <c r="X108" s="43">
        <v>2.6</v>
      </c>
    </row>
    <row r="109" spans="2:24">
      <c r="B109" s="57" t="s">
        <v>17</v>
      </c>
      <c r="C109" s="33">
        <f>IF('перелік будівель'!$C$2='еталонні значення'!$F$101,'еталонні значення'!G109,IF('перелік будівель'!$C$2='еталонні значення'!$J$101,'еталонні значення'!K109,IF('перелік будівель'!$C$2=$N$101,'еталонні значення'!N109,IF('перелік будівель'!$C$2=$Q$101,'еталонні значення'!Q109,IF('перелік будівель'!$C$2=$T$101,T109,W109)))))</f>
        <v>94.806389355620652</v>
      </c>
      <c r="D109" s="33">
        <f>IF('перелік будівель'!$C$2='еталонні значення'!$F$101,'еталонні значення'!H109,IF('перелік будівель'!$C$2='еталонні значення'!$J$101,'еталонні значення'!L109,IF('перелік будівель'!$C$2=$N$101,'еталонні значення'!O109,IF('перелік будівель'!$C$2=$Q$101,'еталонні значення'!R109,IF('перелік будівель'!$C$2=$T$101,U109,X109)))))</f>
        <v>5.0335399460880046</v>
      </c>
      <c r="F109" s="57" t="s">
        <v>17</v>
      </c>
      <c r="G109" s="43">
        <v>94.806389355620652</v>
      </c>
      <c r="H109" s="43">
        <v>5.0335399460880046</v>
      </c>
      <c r="I109" s="4"/>
      <c r="J109" s="57" t="s">
        <v>17</v>
      </c>
      <c r="K109" s="43">
        <v>92.269008940970863</v>
      </c>
      <c r="L109" s="43">
        <v>8.6064881047974104</v>
      </c>
      <c r="M109" s="111"/>
      <c r="N109" s="43">
        <v>88.730086189110821</v>
      </c>
      <c r="O109" s="43">
        <v>1.9526212747162119</v>
      </c>
      <c r="P109" s="111"/>
      <c r="Q109" s="43">
        <v>95.996440047873449</v>
      </c>
      <c r="R109" s="43">
        <v>5.6922617675918827</v>
      </c>
      <c r="T109" s="43">
        <v>84.28674360536273</v>
      </c>
      <c r="U109" s="43">
        <v>2.4146515088036815</v>
      </c>
      <c r="W109" s="43">
        <v>112.74966799478531</v>
      </c>
      <c r="X109" s="43">
        <v>6.5016770745308357</v>
      </c>
    </row>
    <row r="110" spans="2:24">
      <c r="B110" s="56" t="s">
        <v>18</v>
      </c>
      <c r="C110" s="33">
        <f>IF('перелік будівель'!$C$2='еталонні значення'!$F$101,'еталонні значення'!G110,IF('перелік будівель'!$C$2='еталонні значення'!$J$101,'еталонні значення'!K110,IF('перелік будівель'!$C$2=$N$101,'еталонні значення'!N110,IF('перелік будівель'!$C$2=$Q$101,'еталонні значення'!Q110,IF('перелік будівель'!$C$2=$T$101,T110,W110)))))</f>
        <v>92.125076923076932</v>
      </c>
      <c r="D110" s="33">
        <f>IF('перелік будівель'!$C$2='еталонні значення'!$F$101,'еталонні значення'!H110,IF('перелік будівель'!$C$2='еталонні значення'!$J$101,'еталонні значення'!L110,IF('перелік будівель'!$C$2=$N$101,'еталонні значення'!O110,IF('перелік будівель'!$C$2=$Q$101,'еталонні значення'!R110,IF('перелік будівель'!$C$2=$T$101,U110,X110)))))</f>
        <v>3.9927999999999999</v>
      </c>
      <c r="F110" s="56" t="s">
        <v>18</v>
      </c>
      <c r="G110" s="43">
        <v>92.125076923076932</v>
      </c>
      <c r="H110" s="43">
        <v>3.9927999999999999</v>
      </c>
      <c r="I110" s="4"/>
      <c r="J110" s="56" t="s">
        <v>18</v>
      </c>
      <c r="K110" s="43">
        <v>72.91538461538461</v>
      </c>
      <c r="L110" s="43">
        <v>3.1880000000000002</v>
      </c>
      <c r="M110" s="111"/>
      <c r="N110" s="43">
        <v>92.163999999999973</v>
      </c>
      <c r="O110" s="43">
        <v>4.4000000000000012</v>
      </c>
      <c r="P110" s="111"/>
      <c r="Q110" s="43">
        <v>105.696</v>
      </c>
      <c r="R110" s="43">
        <v>3.9759999999999995</v>
      </c>
      <c r="T110" s="43">
        <v>108.85</v>
      </c>
      <c r="U110" s="43">
        <v>2.9000000000000004</v>
      </c>
      <c r="W110" s="43">
        <v>81</v>
      </c>
      <c r="X110" s="43">
        <v>5.5</v>
      </c>
    </row>
    <row r="111" spans="2:24">
      <c r="B111" s="56" t="s">
        <v>19</v>
      </c>
      <c r="C111" s="33">
        <f>IF('перелік будівель'!$C$2='еталонні значення'!$F$101,'еталонні значення'!G111,IF('перелік будівель'!$C$2='еталонні значення'!$J$101,'еталонні значення'!K111,IF('перелік будівель'!$C$2=$N$101,'еталонні значення'!N111,IF('перелік будівель'!$C$2=$Q$101,'еталонні значення'!Q111,IF('перелік будівель'!$C$2=$T$101,T111,W111)))))</f>
        <v>87.737499999999997</v>
      </c>
      <c r="D111" s="33">
        <f>IF('перелік будівель'!$C$2='еталонні значення'!$F$101,'еталонні значення'!H111,IF('перелік будівель'!$C$2='еталонні значення'!$J$101,'еталонні значення'!L111,IF('перелік будівель'!$C$2=$N$101,'еталонні значення'!O111,IF('перелік будівель'!$C$2=$Q$101,'еталонні значення'!R111,IF('перелік будівель'!$C$2=$T$101,U111,X111)))))</f>
        <v>3.0514880952380947</v>
      </c>
      <c r="F111" s="56" t="s">
        <v>19</v>
      </c>
      <c r="G111" s="43">
        <v>87.737499999999997</v>
      </c>
      <c r="H111" s="43">
        <v>3.0514880952380947</v>
      </c>
      <c r="I111" s="4"/>
      <c r="J111" s="56" t="s">
        <v>19</v>
      </c>
      <c r="K111" s="43">
        <v>85.5</v>
      </c>
      <c r="L111" s="43">
        <v>3.5666666666666669</v>
      </c>
      <c r="M111" s="111"/>
      <c r="N111" s="43">
        <v>90.866666666666674</v>
      </c>
      <c r="O111" s="43">
        <v>4.3249999999999993</v>
      </c>
      <c r="P111" s="111"/>
      <c r="Q111" s="43">
        <v>87.583333333333329</v>
      </c>
      <c r="R111" s="43">
        <v>3.3142857142857141</v>
      </c>
      <c r="T111" s="43"/>
      <c r="U111" s="43"/>
      <c r="W111" s="43">
        <v>87</v>
      </c>
      <c r="X111" s="43">
        <v>1</v>
      </c>
    </row>
    <row r="112" spans="2:24">
      <c r="B112" s="56" t="s">
        <v>20</v>
      </c>
      <c r="C112" s="33">
        <f>IF('перелік будівель'!$C$2='еталонні значення'!$F$101,'еталонні значення'!G112,IF('перелік будівель'!$C$2='еталонні значення'!$J$101,'еталонні значення'!K112,IF('перелік будівель'!$C$2=$N$101,'еталонні значення'!N112,IF('перелік будівель'!$C$2=$Q$101,'еталонні значення'!Q112,IF('перелік будівель'!$C$2=$T$101,T112,W112)))))</f>
        <v>80.137655677655673</v>
      </c>
      <c r="D112" s="33">
        <f>IF('перелік будівель'!$C$2='еталонні значення'!$F$101,'еталонні значення'!H112,IF('перелік будівель'!$C$2='еталонні значення'!$J$101,'еталонні значення'!L112,IF('перелік будівель'!$C$2=$N$101,'еталонні значення'!O112,IF('перелік будівель'!$C$2=$Q$101,'еталонні значення'!R112,IF('перелік будівель'!$C$2=$T$101,U112,X112)))))</f>
        <v>2.9979588744588739</v>
      </c>
      <c r="F112" s="56" t="s">
        <v>20</v>
      </c>
      <c r="G112" s="43">
        <v>80.137655677655673</v>
      </c>
      <c r="H112" s="43">
        <v>2.9979588744588739</v>
      </c>
      <c r="I112" s="4"/>
      <c r="J112" s="56" t="s">
        <v>20</v>
      </c>
      <c r="K112" s="43">
        <v>72.923809523809524</v>
      </c>
      <c r="L112" s="43">
        <v>2.7068181818181816</v>
      </c>
      <c r="M112" s="111"/>
      <c r="N112" s="43">
        <v>81.878571428571433</v>
      </c>
      <c r="O112" s="43">
        <v>3.6904761904761907</v>
      </c>
      <c r="P112" s="111"/>
      <c r="Q112" s="43">
        <v>95.835897435897451</v>
      </c>
      <c r="R112" s="43">
        <v>3.1424999999999992</v>
      </c>
      <c r="T112" s="43">
        <v>81.649999999999991</v>
      </c>
      <c r="U112" s="43">
        <v>2.5750000000000002</v>
      </c>
      <c r="W112" s="43">
        <v>68.400000000000006</v>
      </c>
      <c r="X112" s="43">
        <v>2.875</v>
      </c>
    </row>
    <row r="113" spans="2:24">
      <c r="B113" s="56" t="s">
        <v>21</v>
      </c>
      <c r="C113" s="33">
        <f>IF('перелік будівель'!$C$2='еталонні значення'!$F$101,'еталонні значення'!G113,IF('перелік будівель'!$C$2='еталонні значення'!$J$101,'еталонні значення'!K113,IF('перелік будівель'!$C$2=$N$101,'еталонні значення'!N113,IF('перелік будівель'!$C$2=$Q$101,'еталонні значення'!Q113,IF('перелік будівель'!$C$2=$T$101,T113,W113)))))</f>
        <v>78.191204050209649</v>
      </c>
      <c r="D113" s="33">
        <f>IF('перелік будівель'!$C$2='еталонні значення'!$F$101,'еталонні значення'!H113,IF('перелік будівель'!$C$2='еталонні значення'!$J$101,'еталонні значення'!L113,IF('перелік будівель'!$C$2=$N$101,'еталонні значення'!O113,IF('перелік будівель'!$C$2=$Q$101,'еталонні значення'!R113,IF('перелік будівель'!$C$2=$T$101,U113,X113)))))</f>
        <v>4.5434900076574589</v>
      </c>
      <c r="F113" s="56" t="s">
        <v>21</v>
      </c>
      <c r="G113" s="43">
        <v>78.191204050209649</v>
      </c>
      <c r="H113" s="43">
        <v>4.5434900076574589</v>
      </c>
      <c r="I113" s="4"/>
      <c r="J113" s="56" t="s">
        <v>21</v>
      </c>
      <c r="K113" s="43">
        <v>66.783225806451583</v>
      </c>
      <c r="L113" s="43">
        <v>3.5595890410958924</v>
      </c>
      <c r="M113" s="111"/>
      <c r="N113" s="43">
        <v>75.02123287671229</v>
      </c>
      <c r="O113" s="43">
        <v>4.6218309859154916</v>
      </c>
      <c r="P113" s="111"/>
      <c r="Q113" s="43">
        <v>86.87173913043479</v>
      </c>
      <c r="R113" s="43">
        <v>3.8970370370370371</v>
      </c>
      <c r="T113" s="43">
        <v>101.23220338983052</v>
      </c>
      <c r="U113" s="43">
        <v>4.6032786885245907</v>
      </c>
      <c r="W113" s="43">
        <v>61.047619047619051</v>
      </c>
      <c r="X113" s="43">
        <v>6.0357142857142856</v>
      </c>
    </row>
    <row r="114" spans="2:24">
      <c r="B114" s="3" t="s">
        <v>22</v>
      </c>
      <c r="C114" s="33">
        <f>IF('перелік будівель'!$C$2='еталонні значення'!$F$101,'еталонні значення'!G114,IF('перелік будівель'!$C$2='еталонні значення'!$J$101,'еталонні значення'!K114,IF('перелік будівель'!$C$2=$N$101,'еталонні значення'!N114,IF('перелік будівель'!$C$2=$Q$101,'еталонні значення'!Q114,IF('перелік будівель'!$C$2=$T$101,T114,W114)))))</f>
        <v>174.89999999999998</v>
      </c>
      <c r="D114" s="33">
        <f>IF('перелік будівель'!$C$2='еталонні значення'!$F$101,'еталонні значення'!H114,IF('перелік будівель'!$C$2='еталонні значення'!$J$101,'еталонні значення'!L114,IF('перелік будівель'!$C$2=$N$101,'еталонні значення'!O114,IF('перелік будівель'!$C$2=$Q$101,'еталонні значення'!R114,IF('перелік будівель'!$C$2=$T$101,U114,X114)))))</f>
        <v>25.450000000000003</v>
      </c>
      <c r="F114" s="3" t="s">
        <v>22</v>
      </c>
      <c r="G114" s="43">
        <v>174.89999999999998</v>
      </c>
      <c r="H114" s="43">
        <v>25.450000000000003</v>
      </c>
      <c r="J114" s="3" t="s">
        <v>22</v>
      </c>
      <c r="K114" s="43">
        <v>141.6</v>
      </c>
      <c r="L114" s="43">
        <v>33.200000000000003</v>
      </c>
      <c r="N114" s="43">
        <v>258.8</v>
      </c>
      <c r="O114" s="43">
        <v>37.1</v>
      </c>
      <c r="Q114" s="43">
        <v>235.2</v>
      </c>
      <c r="R114" s="43">
        <v>24.5</v>
      </c>
      <c r="T114" s="43"/>
      <c r="U114" s="43"/>
      <c r="W114" s="43">
        <v>64</v>
      </c>
      <c r="X114" s="43">
        <v>7</v>
      </c>
    </row>
    <row r="115" spans="2:24">
      <c r="B115" s="3" t="s">
        <v>23</v>
      </c>
      <c r="C115" s="33">
        <f>IF('перелік будівель'!$C$2='еталонні значення'!$F$101,'еталонні значення'!G115,IF('перелік будівель'!$C$2='еталонні значення'!$J$101,'еталонні значення'!K115,IF('перелік будівель'!$C$2=$N$101,'еталонні значення'!N115,IF('перелік будівель'!$C$2=$Q$101,'еталонні значення'!Q115,IF('перелік будівель'!$C$2=$T$101,T115,W115)))))</f>
        <v>80.95</v>
      </c>
      <c r="D115" s="33">
        <f>IF('перелік будівель'!$C$2='еталонні значення'!$F$101,'еталонні значення'!H115,IF('перелік будівель'!$C$2='еталонні значення'!$J$101,'еталонні значення'!L115,IF('перелік будівель'!$C$2=$N$101,'еталонні значення'!O115,IF('перелік будівель'!$C$2=$Q$101,'еталонні значення'!R115,IF('перелік будівель'!$C$2=$T$101,U115,X115)))))</f>
        <v>18.475000000000001</v>
      </c>
      <c r="F115" s="3" t="s">
        <v>23</v>
      </c>
      <c r="G115" s="43">
        <v>80.95</v>
      </c>
      <c r="H115" s="43">
        <v>18.475000000000001</v>
      </c>
      <c r="J115" s="3" t="s">
        <v>23</v>
      </c>
      <c r="K115" s="43">
        <v>78.2</v>
      </c>
      <c r="L115" s="43">
        <v>19</v>
      </c>
      <c r="N115" s="43">
        <v>72.8</v>
      </c>
      <c r="O115" s="43">
        <v>23.8</v>
      </c>
      <c r="Q115" s="43">
        <v>88.8</v>
      </c>
      <c r="R115" s="43">
        <v>24.1</v>
      </c>
      <c r="T115" s="43"/>
      <c r="U115" s="43"/>
      <c r="W115" s="43">
        <v>84</v>
      </c>
      <c r="X115" s="43">
        <v>7</v>
      </c>
    </row>
    <row r="116" spans="2:24">
      <c r="B116" s="3" t="s">
        <v>24</v>
      </c>
      <c r="C116" s="33">
        <f>IF('перелік будівель'!$C$2='еталонні значення'!$F$101,'еталонні значення'!G116,IF('перелік будівель'!$C$2='еталонні значення'!$J$101,'еталонні значення'!K116,IF('перелік будівель'!$C$2=$N$101,'еталонні значення'!N116,IF('перелік будівель'!$C$2=$Q$101,'еталонні значення'!Q116,IF('перелік будівель'!$C$2=$T$101,T116,W116)))))</f>
        <v>94.85</v>
      </c>
      <c r="D116" s="33">
        <f>IF('перелік будівель'!$C$2='еталонні значення'!$F$101,'еталонні значення'!H116,IF('перелік будівель'!$C$2='еталонні значення'!$J$101,'еталонні значення'!L116,IF('перелік будівель'!$C$2=$N$101,'еталонні значення'!O116,IF('перелік будівель'!$C$2=$Q$101,'еталонні значення'!R116,IF('перелік будівель'!$C$2=$T$101,U116,X116)))))</f>
        <v>9.25</v>
      </c>
      <c r="F116" s="3" t="s">
        <v>24</v>
      </c>
      <c r="G116" s="43">
        <v>94.85</v>
      </c>
      <c r="H116" s="43">
        <v>9.25</v>
      </c>
      <c r="J116" s="3" t="s">
        <v>24</v>
      </c>
      <c r="K116" s="43">
        <v>87.9</v>
      </c>
      <c r="L116" s="43">
        <v>4.0999999999999996</v>
      </c>
      <c r="N116" s="43">
        <v>80.099999999999994</v>
      </c>
      <c r="O116" s="43">
        <v>23.8</v>
      </c>
      <c r="Q116" s="43">
        <v>94.4</v>
      </c>
      <c r="R116" s="43">
        <v>4.0999999999999996</v>
      </c>
      <c r="T116" s="43"/>
      <c r="U116" s="43"/>
      <c r="W116" s="43">
        <v>117</v>
      </c>
      <c r="X116" s="43">
        <v>5</v>
      </c>
    </row>
    <row r="117" spans="2:24">
      <c r="B117" s="3" t="s">
        <v>25</v>
      </c>
      <c r="C117" s="33">
        <f>IF('перелік будівель'!$C$2='еталонні значення'!$F$101,'еталонні значення'!G117,IF('перелік будівель'!$C$2='еталонні значення'!$J$101,'еталонні значення'!K117,IF('перелік будівель'!$C$2=$N$101,'еталонні значення'!N117,IF('перелік будівель'!$C$2=$Q$101,'еталонні значення'!Q117,IF('перелік будівель'!$C$2=$T$101,T117,W117)))))</f>
        <v>145.07204345844374</v>
      </c>
      <c r="D117" s="33">
        <f>IF('перелік будівель'!$C$2='еталонні значення'!$F$101,'еталонні значення'!H117,IF('перелік будівель'!$C$2='еталонні значення'!$J$101,'еталонні значення'!L117,IF('перелік будівель'!$C$2=$N$101,'еталонні значення'!O117,IF('перелік будівель'!$C$2=$Q$101,'еталонні значення'!R117,IF('перелік будівель'!$C$2=$T$101,U117,X117)))))</f>
        <v>13.904255622644026</v>
      </c>
      <c r="F117" s="3" t="s">
        <v>25</v>
      </c>
      <c r="G117" s="43">
        <v>145.07204345844374</v>
      </c>
      <c r="H117" s="43">
        <v>13.904255622644026</v>
      </c>
      <c r="J117" s="3" t="s">
        <v>25</v>
      </c>
      <c r="K117" s="43">
        <v>121.51046531741913</v>
      </c>
      <c r="L117" s="43">
        <v>10.763829499932484</v>
      </c>
      <c r="N117" s="43">
        <v>144.41598758246022</v>
      </c>
      <c r="O117" s="43">
        <v>14.072305829441273</v>
      </c>
      <c r="Q117" s="43">
        <v>156.91748832381941</v>
      </c>
      <c r="R117" s="43">
        <v>14.392665628783947</v>
      </c>
      <c r="T117" s="43">
        <v>157.73299210295409</v>
      </c>
      <c r="U117" s="43">
        <v>10.772740567417374</v>
      </c>
      <c r="W117" s="43">
        <v>144.78328396556591</v>
      </c>
      <c r="X117" s="43">
        <v>19.51973658764506</v>
      </c>
    </row>
    <row r="118" spans="2:24">
      <c r="B118" s="3" t="s">
        <v>26</v>
      </c>
      <c r="C118" s="33"/>
      <c r="D118" s="33">
        <f>IF('перелік будівель'!$C$2='еталонні значення'!$F$101,'еталонні значення'!H118,IF('перелік будівель'!$C$2='еталонні значення'!$J$101,'еталонні значення'!L118,IF('перелік будівель'!$C$2=$N$101,'еталонні значення'!O118,IF('перелік будівель'!$C$2=$Q$101,'еталонні значення'!R118,IF('перелік будівель'!$C$2=$T$101,U118,X118)))))</f>
        <v>15.871980283439569</v>
      </c>
      <c r="F118" s="3" t="s">
        <v>26</v>
      </c>
      <c r="G118" s="43"/>
      <c r="H118" s="43">
        <v>15.871980283439569</v>
      </c>
      <c r="J118" s="3" t="s">
        <v>26</v>
      </c>
      <c r="K118" s="43"/>
      <c r="L118" s="43">
        <v>14.003246081991529</v>
      </c>
      <c r="N118" s="43"/>
      <c r="O118" s="43">
        <v>13.104071359175171</v>
      </c>
      <c r="Q118" s="43"/>
      <c r="R118" s="43">
        <v>20.537205618454838</v>
      </c>
      <c r="T118" s="43"/>
      <c r="U118" s="43">
        <v>15.843398074136744</v>
      </c>
      <c r="W118" s="43"/>
      <c r="X118" s="43"/>
    </row>
    <row r="121" spans="2:24" ht="23.25">
      <c r="B121" s="35" t="s">
        <v>3</v>
      </c>
      <c r="F121" s="55" t="s">
        <v>1</v>
      </c>
      <c r="J121" s="3">
        <v>2020</v>
      </c>
      <c r="L121" s="3"/>
      <c r="N121" s="3">
        <v>2019</v>
      </c>
      <c r="O121" s="111"/>
      <c r="Q121" s="3">
        <v>2018</v>
      </c>
      <c r="R121" s="111"/>
      <c r="T121" s="3">
        <v>2017</v>
      </c>
      <c r="U121" s="111"/>
      <c r="W121" s="3">
        <v>2016</v>
      </c>
    </row>
    <row r="122" spans="2:24" ht="38.25">
      <c r="B122" s="25" t="s">
        <v>11</v>
      </c>
      <c r="C122" s="33">
        <f>IF('перелік будівель'!$C$2='еталонні значення'!$F$101,'еталонні значення'!G122,IF('перелік будівель'!$C$2='еталонні значення'!$J$101,'еталонні значення'!K122,IF('перелік будівель'!$C$2=$N$101,'еталонні значення'!N122,IF('перелік будівель'!$C$2=$Q$101,'еталонні значення'!Q122,IF('перелік будівель'!$C$2=$T$101,T122,W122)))))</f>
        <v>148.040821881391</v>
      </c>
      <c r="D122" s="33">
        <f>IF('перелік будівель'!$C$2='еталонні значення'!$F$101,'еталонні значення'!H122,IF('перелік будівель'!$C$2='еталонні значення'!$J$101,'еталонні значення'!L122,IF('перелік будівель'!$C$2=$N$101,'еталонні значення'!O122,IF('перелік будівель'!$C$2=$Q$101,'еталонні значення'!R122,IF('перелік будівель'!$C$2=$T$101,U122,X122)))))</f>
        <v>23.032837294634326</v>
      </c>
      <c r="F122" s="25" t="s">
        <v>11</v>
      </c>
      <c r="G122" s="73">
        <v>148.040821881391</v>
      </c>
      <c r="H122" s="73">
        <v>23.032837294634326</v>
      </c>
      <c r="J122" s="25" t="s">
        <v>11</v>
      </c>
      <c r="K122" s="73">
        <v>130.98354502957801</v>
      </c>
      <c r="L122" s="73">
        <v>23.104530422266333</v>
      </c>
      <c r="N122" s="73">
        <v>134.71122032234948</v>
      </c>
      <c r="O122" s="73">
        <v>24.209111782916462</v>
      </c>
      <c r="Q122" s="73">
        <v>145.19350235750375</v>
      </c>
      <c r="R122" s="73">
        <v>23.886797927356596</v>
      </c>
      <c r="T122" s="73">
        <v>206.78978362150033</v>
      </c>
      <c r="U122" s="73">
        <v>15.702024119571925</v>
      </c>
      <c r="W122" s="73">
        <v>122.52605807602339</v>
      </c>
      <c r="X122" s="73">
        <v>28.261722221060303</v>
      </c>
    </row>
    <row r="123" spans="2:24">
      <c r="B123" s="56" t="s">
        <v>12</v>
      </c>
      <c r="C123" s="33">
        <f>IF('перелік будівель'!$C$2='еталонні значення'!$F$101,'еталонні значення'!G123,IF('перелік будівель'!$C$2='еталонні значення'!$J$101,'еталонні значення'!K123,IF('перелік будівель'!$C$2=$N$101,'еталонні значення'!N123,IF('перелік будівель'!$C$2=$Q$101,'еталонні значення'!Q123,IF('перелік будівель'!$C$2=$T$101,T123,W123)))))</f>
        <v>111.17828623080668</v>
      </c>
      <c r="D123" s="33">
        <f>IF('перелік будівель'!$C$2='еталонні значення'!$F$101,'еталонні значення'!H123,IF('перелік будівель'!$C$2='еталонні значення'!$J$101,'еталонні значення'!L123,IF('перелік будівель'!$C$2=$N$101,'еталонні значення'!O123,IF('перелік будівель'!$C$2=$Q$101,'еталонні значення'!R123,IF('перелік будівель'!$C$2=$T$101,U123,X123)))))</f>
        <v>39.242124777868774</v>
      </c>
      <c r="F123" s="56" t="s">
        <v>12</v>
      </c>
      <c r="G123" s="73">
        <v>111.17828623080668</v>
      </c>
      <c r="H123" s="73">
        <v>39.242124777868774</v>
      </c>
      <c r="J123" s="56" t="s">
        <v>12</v>
      </c>
      <c r="K123" s="73">
        <v>115.18921413953427</v>
      </c>
      <c r="L123" s="73">
        <v>44.547949900740662</v>
      </c>
      <c r="N123" s="73">
        <v>123.29678886499755</v>
      </c>
      <c r="O123" s="73">
        <v>46.591178000953001</v>
      </c>
      <c r="Q123" s="73">
        <v>130.884126630955</v>
      </c>
      <c r="R123" s="73">
        <v>45.447759718679663</v>
      </c>
      <c r="T123" s="73"/>
      <c r="U123" s="73"/>
      <c r="W123" s="73">
        <v>75.343015287739874</v>
      </c>
      <c r="X123" s="73">
        <v>20.381611491101786</v>
      </c>
    </row>
    <row r="124" spans="2:24">
      <c r="B124" s="56" t="s">
        <v>13</v>
      </c>
      <c r="C124" s="33">
        <f>IF('перелік будівель'!$C$2='еталонні значення'!$F$101,'еталонні значення'!G124,IF('перелік будівель'!$C$2='еталонні значення'!$J$101,'еталонні значення'!K124,IF('перелік будівель'!$C$2=$N$101,'еталонні значення'!N124,IF('перелік будівель'!$C$2=$Q$101,'еталонні значення'!Q124,IF('перелік будівель'!$C$2=$T$101,T124,W124)))))</f>
        <v>177.69987529205065</v>
      </c>
      <c r="D124" s="33">
        <f>IF('перелік будівель'!$C$2='еталонні значення'!$F$101,'еталонні значення'!H124,IF('перелік будівель'!$C$2='еталонні значення'!$J$101,'еталонні значення'!L124,IF('перелік будівель'!$C$2=$N$101,'еталонні значення'!O124,IF('перелік будівель'!$C$2=$Q$101,'еталонні значення'!R124,IF('перелік будівель'!$C$2=$T$101,U124,X124)))))</f>
        <v>29.263711643300724</v>
      </c>
      <c r="F124" s="56" t="s">
        <v>13</v>
      </c>
      <c r="G124" s="73">
        <v>177.69987529205065</v>
      </c>
      <c r="H124" s="73">
        <v>29.263711643300724</v>
      </c>
      <c r="J124" s="56" t="s">
        <v>13</v>
      </c>
      <c r="K124" s="73">
        <v>143.01230160809104</v>
      </c>
      <c r="L124" s="73">
        <v>23.991722267176545</v>
      </c>
      <c r="N124" s="73">
        <v>168.47014552510791</v>
      </c>
      <c r="O124" s="73">
        <v>34.145429801345045</v>
      </c>
      <c r="Q124" s="73">
        <v>186.16319447619315</v>
      </c>
      <c r="R124" s="73">
        <v>32.051753763488449</v>
      </c>
      <c r="T124" s="73">
        <v>235.87011507522269</v>
      </c>
      <c r="U124" s="73">
        <v>26.621534847347263</v>
      </c>
      <c r="W124" s="73">
        <v>154.98361977563846</v>
      </c>
      <c r="X124" s="73">
        <v>29.508117537146333</v>
      </c>
    </row>
    <row r="125" spans="2:24">
      <c r="B125" s="56" t="s">
        <v>14</v>
      </c>
      <c r="C125" s="33">
        <f>IF('перелік будівель'!$C$2='еталонні значення'!$F$101,'еталонні значення'!G125,IF('перелік будівель'!$C$2='еталонні значення'!$J$101,'еталонні значення'!K125,IF('перелік будівель'!$C$2=$N$101,'еталонні значення'!N125,IF('перелік будівель'!$C$2=$Q$101,'еталонні значення'!Q125,IF('перелік будівель'!$C$2=$T$101,T125,W125)))))</f>
        <v>105.52041728035206</v>
      </c>
      <c r="D125" s="33">
        <f>IF('перелік будівель'!$C$2='еталонні значення'!$F$101,'еталонні значення'!H125,IF('перелік будівель'!$C$2='еталонні значення'!$J$101,'еталонні значення'!L125,IF('перелік будівель'!$C$2=$N$101,'еталонні значення'!O125,IF('перелік будівель'!$C$2=$Q$101,'еталонні значення'!R125,IF('перелік будівель'!$C$2=$T$101,U125,X125)))))</f>
        <v>8.8839376431116879</v>
      </c>
      <c r="F125" s="56" t="s">
        <v>14</v>
      </c>
      <c r="G125" s="73">
        <v>105.52041728035206</v>
      </c>
      <c r="H125" s="73">
        <v>8.8839376431116879</v>
      </c>
      <c r="J125" s="56" t="s">
        <v>14</v>
      </c>
      <c r="K125" s="73">
        <v>96.341294422826024</v>
      </c>
      <c r="L125" s="73">
        <v>8.2783782664902006</v>
      </c>
      <c r="N125" s="73">
        <v>109.29812803585499</v>
      </c>
      <c r="O125" s="73">
        <v>9.9594827197516462</v>
      </c>
      <c r="Q125" s="73">
        <v>115.62166049522305</v>
      </c>
      <c r="R125" s="73">
        <v>10.011395094857932</v>
      </c>
      <c r="T125" s="73">
        <v>98.014685789772798</v>
      </c>
      <c r="U125" s="73">
        <v>6.5474694034687957</v>
      </c>
      <c r="W125" s="73">
        <v>108.32631765808344</v>
      </c>
      <c r="X125" s="73">
        <v>9.6229627309898582</v>
      </c>
    </row>
    <row r="126" spans="2:24" ht="38.25">
      <c r="B126" s="57" t="s">
        <v>15</v>
      </c>
      <c r="C126" s="33">
        <f>IF('перелік будівель'!$C$2='еталонні значення'!$F$101,'еталонні значення'!G126,IF('перелік будівель'!$C$2='еталонні значення'!$J$101,'еталонні значення'!K126,IF('перелік будівель'!$C$2=$N$101,'еталонні значення'!N126,IF('перелік будівель'!$C$2=$Q$101,'еталонні значення'!Q126,IF('перелік будівель'!$C$2=$T$101,T126,W126)))))</f>
        <v>136.22852907738636</v>
      </c>
      <c r="D126" s="33">
        <f>IF('перелік будівель'!$C$2='еталонні значення'!$F$101,'еталонні значення'!H126,IF('перелік будівель'!$C$2='еталонні значення'!$J$101,'еталонні значення'!L126,IF('перелік будівель'!$C$2=$N$101,'еталонні значення'!O126,IF('перелік будівель'!$C$2=$Q$101,'еталонні значення'!R126,IF('перелік будівель'!$C$2=$T$101,U126,X126)))))</f>
        <v>13.659784142764016</v>
      </c>
      <c r="F126" s="57" t="s">
        <v>15</v>
      </c>
      <c r="G126" s="73">
        <v>136.22852907738636</v>
      </c>
      <c r="H126" s="73">
        <v>13.659784142764016</v>
      </c>
      <c r="J126" s="57" t="s">
        <v>15</v>
      </c>
      <c r="K126" s="73">
        <v>120.67777777777781</v>
      </c>
      <c r="L126" s="73">
        <v>11.270769230769231</v>
      </c>
      <c r="N126" s="73">
        <v>128.50000000000003</v>
      </c>
      <c r="O126" s="73">
        <v>14.098437499999999</v>
      </c>
      <c r="Q126" s="73">
        <v>151.36440677966095</v>
      </c>
      <c r="R126" s="73">
        <v>13.320338983050846</v>
      </c>
      <c r="T126" s="73">
        <v>142.52903225806455</v>
      </c>
      <c r="U126" s="73">
        <v>10.609375</v>
      </c>
      <c r="W126" s="73">
        <v>138.07142857142858</v>
      </c>
      <c r="X126" s="73">
        <v>19</v>
      </c>
    </row>
    <row r="127" spans="2:24">
      <c r="B127" s="56" t="s">
        <v>16</v>
      </c>
      <c r="C127" s="33">
        <f>IF('перелік будівель'!$C$2='еталонні значення'!$F$101,'еталонні значення'!G127,IF('перелік будівель'!$C$2='еталонні значення'!$J$101,'еталонні значення'!K127,IF('перелік будівель'!$C$2=$N$101,'еталонні значення'!N127,IF('перелік будівель'!$C$2=$Q$101,'еталонні значення'!Q127,IF('перелік будівель'!$C$2=$T$101,T127,W127)))))</f>
        <v>150.51231706044962</v>
      </c>
      <c r="D127" s="33">
        <f>IF('перелік будівель'!$C$2='еталонні значення'!$F$101,'еталонні значення'!H127,IF('перелік будівель'!$C$2='еталонні значення'!$J$101,'еталонні значення'!L127,IF('перелік будівель'!$C$2=$N$101,'еталонні значення'!O127,IF('перелік будівель'!$C$2=$Q$101,'еталонні значення'!R127,IF('перелік будівель'!$C$2=$T$101,U127,X127)))))</f>
        <v>13.58056560436405</v>
      </c>
      <c r="F127" s="56" t="s">
        <v>16</v>
      </c>
      <c r="G127" s="73">
        <v>150.51231706044962</v>
      </c>
      <c r="H127" s="73">
        <v>13.58056560436405</v>
      </c>
      <c r="J127" s="56" t="s">
        <v>16</v>
      </c>
      <c r="K127" s="73">
        <v>138.09880952380954</v>
      </c>
      <c r="L127" s="73">
        <v>14.373255813953485</v>
      </c>
      <c r="N127" s="73">
        <v>144.42771084337355</v>
      </c>
      <c r="O127" s="73">
        <v>15.470930232558132</v>
      </c>
      <c r="Q127" s="73">
        <v>173.73506493506494</v>
      </c>
      <c r="R127" s="73">
        <v>15.564197530864199</v>
      </c>
      <c r="T127" s="73">
        <v>193.2</v>
      </c>
      <c r="U127" s="73">
        <v>14.244444444444444</v>
      </c>
      <c r="W127" s="73">
        <v>103.1</v>
      </c>
      <c r="X127" s="73">
        <v>8.25</v>
      </c>
    </row>
    <row r="128" spans="2:24">
      <c r="B128" s="57" t="s">
        <v>17</v>
      </c>
      <c r="C128" s="33">
        <f>IF('перелік будівель'!$C$2='еталонні значення'!$F$101,'еталонні значення'!G128,IF('перелік будівель'!$C$2='еталонні значення'!$J$101,'еталонні значення'!K128,IF('перелік будівель'!$C$2=$N$101,'еталонні значення'!N128,IF('перелік будівель'!$C$2=$Q$101,'еталонні значення'!Q128,IF('перелік будівель'!$C$2=$T$101,T128,W128)))))</f>
        <v>167.88400116212844</v>
      </c>
      <c r="D128" s="33">
        <f>IF('перелік будівель'!$C$2='еталонні значення'!$F$101,'еталонні значення'!H128,IF('перелік будівель'!$C$2='еталонні значення'!$J$101,'еталонні значення'!L128,IF('перелік будівель'!$C$2=$N$101,'еталонні значення'!O128,IF('перелік будівель'!$C$2=$Q$101,'еталонні значення'!R128,IF('перелік будівель'!$C$2=$T$101,U128,X128)))))</f>
        <v>22.970900140216511</v>
      </c>
      <c r="F128" s="57" t="s">
        <v>17</v>
      </c>
      <c r="G128" s="73">
        <v>167.88400116212844</v>
      </c>
      <c r="H128" s="73">
        <v>22.970900140216511</v>
      </c>
      <c r="J128" s="57" t="s">
        <v>17</v>
      </c>
      <c r="K128" s="73">
        <v>166.7565043940003</v>
      </c>
      <c r="L128" s="73">
        <v>27.04649902586738</v>
      </c>
      <c r="N128" s="73">
        <v>167.96832680306656</v>
      </c>
      <c r="O128" s="73">
        <v>25.978565025985226</v>
      </c>
      <c r="Q128" s="73">
        <v>176.26576062367019</v>
      </c>
      <c r="R128" s="73">
        <v>25.124013402500438</v>
      </c>
      <c r="T128" s="73">
        <v>175.31021048617797</v>
      </c>
      <c r="U128" s="73">
        <v>13.983712694901115</v>
      </c>
      <c r="W128" s="73">
        <v>153.11920350372728</v>
      </c>
      <c r="X128" s="73">
        <v>22.721710551828398</v>
      </c>
    </row>
    <row r="129" spans="2:24">
      <c r="B129" s="56" t="s">
        <v>18</v>
      </c>
      <c r="C129" s="33">
        <f>IF('перелік будівель'!$C$2='еталонні значення'!$F$101,'еталонні значення'!G129,IF('перелік будівель'!$C$2='еталонні значення'!$J$101,'еталонні значення'!K129,IF('перелік будівель'!$C$2=$N$101,'еталонні значення'!N129,IF('перелік будівель'!$C$2=$Q$101,'еталонні значення'!Q129,IF('перелік будівель'!$C$2=$T$101,T129,W129)))))</f>
        <v>143.5302569579288</v>
      </c>
      <c r="D129" s="33">
        <f>IF('перелік будівель'!$C$2='еталонні значення'!$F$101,'еталонні значення'!H129,IF('перелік будівель'!$C$2='еталонні значення'!$J$101,'еталонні значення'!L129,IF('перелік будівель'!$C$2=$N$101,'еталонні значення'!O129,IF('перелік будівель'!$C$2=$Q$101,'еталонні значення'!R129,IF('перелік будівель'!$C$2=$T$101,U129,X129)))))</f>
        <v>8.3667065607416138</v>
      </c>
      <c r="F129" s="56" t="s">
        <v>18</v>
      </c>
      <c r="G129" s="73">
        <v>143.5302569579288</v>
      </c>
      <c r="H129" s="73">
        <v>8.3667065607416138</v>
      </c>
      <c r="J129" s="56" t="s">
        <v>18</v>
      </c>
      <c r="K129" s="73">
        <v>122.01333333333331</v>
      </c>
      <c r="L129" s="73">
        <v>7.1558823529411795</v>
      </c>
      <c r="N129" s="73">
        <v>134.63495145631069</v>
      </c>
      <c r="O129" s="73">
        <v>9.1201923076923048</v>
      </c>
      <c r="Q129" s="73">
        <v>152.35300000000004</v>
      </c>
      <c r="R129" s="73">
        <v>10.163013698630136</v>
      </c>
      <c r="T129" s="73">
        <v>176.4</v>
      </c>
      <c r="U129" s="73">
        <v>6.95</v>
      </c>
      <c r="W129" s="73">
        <v>132.25</v>
      </c>
      <c r="X129" s="73">
        <v>8.4444444444444446</v>
      </c>
    </row>
    <row r="130" spans="2:24">
      <c r="B130" s="56" t="s">
        <v>19</v>
      </c>
      <c r="C130" s="33">
        <f>IF('перелік будівель'!$C$2='еталонні значення'!$F$101,'еталонні значення'!G130,IF('перелік будівель'!$C$2='еталонні значення'!$J$101,'еталонні значення'!K130,IF('перелік будівель'!$C$2=$N$101,'еталонні значення'!N130,IF('перелік будівель'!$C$2=$Q$101,'еталонні значення'!Q130,IF('перелік будівель'!$C$2=$T$101,T130,W130)))))</f>
        <v>173.6185185185185</v>
      </c>
      <c r="D130" s="33">
        <f>IF('перелік будівель'!$C$2='еталонні значення'!$F$101,'еталонні значення'!H130,IF('перелік будівель'!$C$2='еталонні значення'!$J$101,'еталонні значення'!L130,IF('перелік будівель'!$C$2=$N$101,'еталонні значення'!O130,IF('перелік будівель'!$C$2=$Q$101,'еталонні значення'!R130,IF('перелік будівель'!$C$2=$T$101,U130,X130)))))</f>
        <v>6.7773563218390791</v>
      </c>
      <c r="F130" s="56" t="s">
        <v>19</v>
      </c>
      <c r="G130" s="73">
        <v>173.6185185185185</v>
      </c>
      <c r="H130" s="73">
        <v>6.7773563218390791</v>
      </c>
      <c r="J130" s="56" t="s">
        <v>19</v>
      </c>
      <c r="K130" s="73">
        <v>155.10370370370364</v>
      </c>
      <c r="L130" s="73">
        <v>7.6266666666666634</v>
      </c>
      <c r="N130" s="73">
        <v>167.06296296296296</v>
      </c>
      <c r="O130" s="73">
        <v>8.2931034482758594</v>
      </c>
      <c r="Q130" s="73">
        <v>176.30740740740742</v>
      </c>
      <c r="R130" s="73">
        <v>7.6896551724137927</v>
      </c>
      <c r="T130" s="73"/>
      <c r="U130" s="73"/>
      <c r="W130" s="73">
        <v>196</v>
      </c>
      <c r="X130" s="73">
        <v>3.5</v>
      </c>
    </row>
    <row r="131" spans="2:24">
      <c r="B131" s="56" t="s">
        <v>20</v>
      </c>
      <c r="C131" s="33">
        <f>IF('перелік будівель'!$C$2='еталонні значення'!$F$101,'еталонні значення'!G131,IF('перелік будівель'!$C$2='еталонні значення'!$J$101,'еталонні значення'!K131,IF('перелік будівель'!$C$2=$N$101,'еталонні значення'!N131,IF('перелік будівель'!$C$2=$Q$101,'еталонні значення'!Q131,IF('перелік будівель'!$C$2=$T$101,T131,W131)))))</f>
        <v>149.28121555979169</v>
      </c>
      <c r="D131" s="33">
        <f>IF('перелік будівель'!$C$2='еталонні значення'!$F$101,'еталонні значення'!H131,IF('перелік будівель'!$C$2='еталонні значення'!$J$101,'еталонні значення'!L131,IF('перелік будівель'!$C$2=$N$101,'еталонні значення'!O131,IF('перелік будівель'!$C$2=$Q$101,'еталонні значення'!R131,IF('перелік будівель'!$C$2=$T$101,U131,X131)))))</f>
        <v>9.8753967723453009</v>
      </c>
      <c r="F131" s="56" t="s">
        <v>20</v>
      </c>
      <c r="G131" s="73">
        <v>149.28121555979169</v>
      </c>
      <c r="H131" s="73">
        <v>9.8753967723453009</v>
      </c>
      <c r="J131" s="56" t="s">
        <v>20</v>
      </c>
      <c r="K131" s="73">
        <v>118.55705882352935</v>
      </c>
      <c r="L131" s="73">
        <v>7.9229411764705846</v>
      </c>
      <c r="N131" s="73">
        <v>131.29821428571418</v>
      </c>
      <c r="O131" s="73">
        <v>10.00882352941176</v>
      </c>
      <c r="Q131" s="73">
        <v>149.90126582278469</v>
      </c>
      <c r="R131" s="73">
        <v>9.5393749999999962</v>
      </c>
      <c r="T131" s="73">
        <v>196.60606060606062</v>
      </c>
      <c r="U131" s="73">
        <v>12.727272727272727</v>
      </c>
      <c r="W131" s="73">
        <v>150.04347826086956</v>
      </c>
      <c r="X131" s="73">
        <v>9.1785714285714288</v>
      </c>
    </row>
    <row r="132" spans="2:24">
      <c r="B132" s="56" t="s">
        <v>21</v>
      </c>
      <c r="C132" s="33">
        <f>IF('перелік будівель'!$C$2='еталонні значення'!$F$101,'еталонні значення'!G132,IF('перелік будівель'!$C$2='еталонні значення'!$J$101,'еталонні значення'!K132,IF('перелік будівель'!$C$2=$N$101,'еталонні значення'!N132,IF('перелік будівель'!$C$2=$Q$101,'еталонні значення'!Q132,IF('перелік будівель'!$C$2=$T$101,T132,W132)))))</f>
        <v>138.85662043227711</v>
      </c>
      <c r="D132" s="33">
        <f>IF('перелік будівель'!$C$2='еталонні значення'!$F$101,'еталонні значення'!H132,IF('перелік будівель'!$C$2='еталонні значення'!$J$101,'еталонні значення'!L132,IF('перелік будівель'!$C$2=$N$101,'еталонні значення'!O132,IF('перелік будівель'!$C$2=$Q$101,'еталонні значення'!R132,IF('перелік будівель'!$C$2=$T$101,U132,X132)))))</f>
        <v>9.6637976287844651</v>
      </c>
      <c r="F132" s="56" t="s">
        <v>21</v>
      </c>
      <c r="G132" s="73">
        <v>138.85662043227711</v>
      </c>
      <c r="H132" s="73">
        <v>9.6637976287844651</v>
      </c>
      <c r="J132" s="56" t="s">
        <v>21</v>
      </c>
      <c r="K132" s="73">
        <v>110.74346405228758</v>
      </c>
      <c r="L132" s="73">
        <v>7.9382905982905871</v>
      </c>
      <c r="N132" s="73">
        <v>126.81925042589437</v>
      </c>
      <c r="O132" s="73">
        <v>10.357368421052634</v>
      </c>
      <c r="Q132" s="73">
        <v>138.66660617059873</v>
      </c>
      <c r="R132" s="73">
        <v>9.5635185185185172</v>
      </c>
      <c r="T132" s="73">
        <v>203.41092436974787</v>
      </c>
      <c r="U132" s="73">
        <v>10.187083333333316</v>
      </c>
      <c r="W132" s="73">
        <v>114.64285714285714</v>
      </c>
      <c r="X132" s="73">
        <v>10.272727272727273</v>
      </c>
    </row>
    <row r="133" spans="2:24">
      <c r="B133" s="3" t="s">
        <v>22</v>
      </c>
      <c r="C133" s="33">
        <f>IF('перелік будівель'!$C$2='еталонні значення'!$F$101,'еталонні значення'!G133,IF('перелік будівель'!$C$2='еталонні значення'!$J$101,'еталонні значення'!K133,IF('перелік будівель'!$C$2=$N$101,'еталонні значення'!N133,IF('перелік будівель'!$C$2=$Q$101,'еталонні значення'!Q133,IF('перелік будівель'!$C$2=$T$101,T133,W133)))))</f>
        <v>211.23749999999998</v>
      </c>
      <c r="D133" s="33">
        <f>IF('перелік будівель'!$C$2='еталонні значення'!$F$101,'еталонні значення'!H133,IF('перелік будівель'!$C$2='еталонні значення'!$J$101,'еталонні значення'!L133,IF('перелік будівель'!$C$2=$N$101,'еталонні значення'!O133,IF('перелік будівель'!$C$2=$Q$101,'еталонні значення'!R133,IF('перелік будівель'!$C$2=$T$101,U133,X133)))))</f>
        <v>44.087500000000006</v>
      </c>
      <c r="F133" s="3" t="s">
        <v>22</v>
      </c>
      <c r="G133" s="73">
        <v>211.23749999999998</v>
      </c>
      <c r="H133" s="73">
        <v>44.087500000000006</v>
      </c>
      <c r="J133" s="3" t="s">
        <v>22</v>
      </c>
      <c r="K133" s="73">
        <v>156.05000000000001</v>
      </c>
      <c r="L133" s="73">
        <v>69.45</v>
      </c>
      <c r="N133" s="73">
        <v>304.39999999999998</v>
      </c>
      <c r="O133" s="73">
        <v>48.900000000000006</v>
      </c>
      <c r="Q133" s="73">
        <v>258.10000000000002</v>
      </c>
      <c r="R133" s="73">
        <v>36.25</v>
      </c>
      <c r="T133" s="73"/>
      <c r="U133" s="73"/>
      <c r="W133" s="73">
        <v>126.4</v>
      </c>
      <c r="X133" s="73">
        <v>21.75</v>
      </c>
    </row>
    <row r="134" spans="2:24">
      <c r="B134" s="3" t="s">
        <v>23</v>
      </c>
      <c r="C134" s="33">
        <f>IF('перелік будівель'!$C$2='еталонні значення'!$F$101,'еталонні значення'!G134,IF('перелік будівель'!$C$2='еталонні значення'!$J$101,'еталонні значення'!K134,IF('перелік будівель'!$C$2=$N$101,'еталонні значення'!N134,IF('перелік будівель'!$C$2=$Q$101,'еталонні значення'!Q134,IF('перелік будівель'!$C$2=$T$101,T134,W134)))))</f>
        <v>117.12916666666666</v>
      </c>
      <c r="D134" s="33">
        <f>IF('перелік будівель'!$C$2='еталонні значення'!$F$101,'еталонні значення'!H134,IF('перелік будівель'!$C$2='еталонні значення'!$J$101,'еталонні значення'!L134,IF('перелік будівель'!$C$2=$N$101,'еталонні значення'!O134,IF('перелік будівель'!$C$2=$Q$101,'еталонні значення'!R134,IF('перелік будівель'!$C$2=$T$101,U134,X134)))))</f>
        <v>39.883333333333333</v>
      </c>
      <c r="F134" s="3" t="s">
        <v>23</v>
      </c>
      <c r="G134" s="73">
        <v>117.12916666666666</v>
      </c>
      <c r="H134" s="73">
        <v>39.883333333333333</v>
      </c>
      <c r="J134" s="3" t="s">
        <v>23</v>
      </c>
      <c r="K134" s="73">
        <v>110.66666666666667</v>
      </c>
      <c r="L134" s="73">
        <v>32.633333333333333</v>
      </c>
      <c r="N134" s="73">
        <v>109.89999999999999</v>
      </c>
      <c r="O134" s="73">
        <v>35.733333333333334</v>
      </c>
      <c r="Q134" s="73">
        <v>118.2</v>
      </c>
      <c r="R134" s="73">
        <v>35.166666666666664</v>
      </c>
      <c r="T134" s="73"/>
      <c r="U134" s="73"/>
      <c r="W134" s="73">
        <v>129.75</v>
      </c>
      <c r="X134" s="73">
        <v>56</v>
      </c>
    </row>
    <row r="135" spans="2:24">
      <c r="B135" s="3" t="s">
        <v>24</v>
      </c>
      <c r="C135" s="33">
        <f>IF('перелік будівель'!$C$2='еталонні значення'!$F$101,'еталонні значення'!G135,IF('перелік будівель'!$C$2='еталонні значення'!$J$101,'еталонні значення'!K135,IF('перелік будівель'!$C$2=$N$101,'еталонні значення'!N135,IF('перелік будівель'!$C$2=$Q$101,'еталонні значення'!Q135,IF('перелік будівель'!$C$2=$T$101,T135,W135)))))</f>
        <v>130.1275</v>
      </c>
      <c r="D135" s="33">
        <f>IF('перелік будівель'!$C$2='еталонні значення'!$F$101,'еталонні значення'!H135,IF('перелік будівель'!$C$2='еталонні значення'!$J$101,'еталонні значення'!L135,IF('перелік будівель'!$C$2=$N$101,'еталонні значення'!O135,IF('перелік будівель'!$C$2=$Q$101,'еталонні значення'!R135,IF('перелік будівель'!$C$2=$T$101,U135,X135)))))</f>
        <v>16.740833333333335</v>
      </c>
      <c r="F135" s="3" t="s">
        <v>24</v>
      </c>
      <c r="G135" s="73">
        <v>130.1275</v>
      </c>
      <c r="H135" s="73">
        <v>16.740833333333335</v>
      </c>
      <c r="J135" s="3" t="s">
        <v>24</v>
      </c>
      <c r="K135" s="73">
        <v>149.36000000000001</v>
      </c>
      <c r="L135" s="73">
        <v>10.82</v>
      </c>
      <c r="N135" s="73">
        <v>109.42500000000001</v>
      </c>
      <c r="O135" s="73">
        <v>35.733333333333334</v>
      </c>
      <c r="Q135" s="73">
        <v>133.97499999999999</v>
      </c>
      <c r="R135" s="73">
        <v>11.660000000000002</v>
      </c>
      <c r="T135" s="73"/>
      <c r="U135" s="73"/>
      <c r="W135" s="73">
        <v>127.75</v>
      </c>
      <c r="X135" s="73">
        <v>8.75</v>
      </c>
    </row>
    <row r="136" spans="2:24">
      <c r="B136" s="3" t="s">
        <v>25</v>
      </c>
      <c r="C136" s="33">
        <f>IF('перелік будівель'!$C$2='еталонні значення'!$F$101,'еталонні значення'!G136,IF('перелік будівель'!$C$2='еталонні значення'!$J$101,'еталонні значення'!K136,IF('перелік будівель'!$C$2=$N$101,'еталонні значення'!N136,IF('перелік будівель'!$C$2=$Q$101,'еталонні значення'!Q136,IF('перелік будівель'!$C$2=$T$101,T136,W136)))))</f>
        <v>167.55767733004404</v>
      </c>
      <c r="D136" s="33">
        <f>IF('перелік будівель'!$C$2='еталонні значення'!$F$101,'еталонні значення'!H136,IF('перелік будівель'!$C$2='еталонні значення'!$J$101,'еталонні значення'!L136,IF('перелік будівель'!$C$2=$N$101,'еталонні значення'!O136,IF('перелік будівель'!$C$2=$Q$101,'еталонні значення'!R136,IF('перелік будівель'!$C$2=$T$101,U136,X136)))))</f>
        <v>17.896846926469593</v>
      </c>
      <c r="F136" s="3" t="s">
        <v>25</v>
      </c>
      <c r="G136" s="73">
        <v>167.55767733004404</v>
      </c>
      <c r="H136" s="73">
        <v>17.896846926469593</v>
      </c>
      <c r="J136" s="3" t="s">
        <v>25</v>
      </c>
      <c r="K136" s="73">
        <v>139.82835456368707</v>
      </c>
      <c r="L136" s="73">
        <v>12.724335445394185</v>
      </c>
      <c r="N136" s="73">
        <v>166.69455762334576</v>
      </c>
      <c r="O136" s="73">
        <v>17.325886062005974</v>
      </c>
      <c r="Q136" s="73">
        <v>175.73135432042935</v>
      </c>
      <c r="R136" s="73">
        <v>17.834146758596187</v>
      </c>
      <c r="T136" s="73">
        <v>172.03646062946655</v>
      </c>
      <c r="U136" s="73">
        <v>16.307342556824601</v>
      </c>
      <c r="W136" s="73">
        <v>183.4976595132915</v>
      </c>
      <c r="X136" s="73">
        <v>25.292523809527029</v>
      </c>
    </row>
    <row r="137" spans="2:24">
      <c r="B137" s="3" t="s">
        <v>26</v>
      </c>
      <c r="C137" s="33">
        <f>IF('перелік будівель'!$C$2='еталонні значення'!$F$101,'еталонні значення'!G137,IF('перелік будівель'!$C$2='еталонні значення'!$J$101,'еталонні значення'!K137,IF('перелік будівель'!$C$2=$N$101,'еталонні значення'!N137,IF('перелік будівель'!$C$2=$Q$101,'еталонні значення'!Q137,IF('перелік будівель'!$C$2=$T$101,T137,W137)))))</f>
        <v>0</v>
      </c>
      <c r="D137" s="33">
        <f>IF('перелік будівель'!$C$2='еталонні значення'!$F$101,'еталонні значення'!H137,IF('перелік будівель'!$C$2='еталонні значення'!$J$101,'еталонні значення'!L137,IF('перелік будівель'!$C$2=$N$101,'еталонні значення'!O137,IF('перелік будівель'!$C$2=$Q$101,'еталонні значення'!R137,IF('перелік будівель'!$C$2=$T$101,U137,X137)))))</f>
        <v>81.741147842884587</v>
      </c>
      <c r="F137" s="3" t="s">
        <v>26</v>
      </c>
      <c r="G137" s="73"/>
      <c r="H137" s="73">
        <v>81.741147842884587</v>
      </c>
      <c r="J137" s="3" t="s">
        <v>26</v>
      </c>
      <c r="K137" s="73"/>
      <c r="L137" s="73">
        <v>75.398881544173548</v>
      </c>
      <c r="N137" s="73"/>
      <c r="O137" s="73">
        <v>78.616022931039879</v>
      </c>
      <c r="Q137" s="73"/>
      <c r="R137" s="73">
        <v>84.839433523059512</v>
      </c>
      <c r="T137" s="73"/>
      <c r="U137" s="73">
        <v>88.110253373265408</v>
      </c>
      <c r="W137" s="73"/>
      <c r="X137" s="73"/>
    </row>
    <row r="140" spans="2:24">
      <c r="B140" s="3" t="s">
        <v>66</v>
      </c>
      <c r="F140" s="3" t="s">
        <v>66</v>
      </c>
      <c r="J140" s="3" t="s">
        <v>66</v>
      </c>
    </row>
    <row r="141" spans="2:24">
      <c r="B141" s="3" t="s">
        <v>3</v>
      </c>
      <c r="F141" s="3" t="s">
        <v>3</v>
      </c>
      <c r="J141" s="3" t="s">
        <v>3</v>
      </c>
    </row>
    <row r="144" spans="2:24">
      <c r="B144" s="55" t="s">
        <v>1</v>
      </c>
    </row>
    <row r="145" spans="2:2">
      <c r="B145" s="3">
        <v>2020</v>
      </c>
    </row>
    <row r="146" spans="2:2">
      <c r="B146" s="3">
        <v>2019</v>
      </c>
    </row>
    <row r="147" spans="2:2">
      <c r="B147" s="3">
        <v>2018</v>
      </c>
    </row>
    <row r="148" spans="2:2">
      <c r="B148" s="3">
        <v>2017</v>
      </c>
    </row>
    <row r="149" spans="2:2">
      <c r="B149" s="3">
        <v>2016</v>
      </c>
    </row>
  </sheetData>
  <mergeCells count="4">
    <mergeCell ref="B6:E6"/>
    <mergeCell ref="M63:N63"/>
    <mergeCell ref="O63:P63"/>
    <mergeCell ref="Q63:R63"/>
  </mergeCells>
  <conditionalFormatting sqref="G122:H137">
    <cfRule type="containsBlanks" dxfId="5" priority="7">
      <formula>LEN(TRIM(G122))=0</formula>
    </cfRule>
  </conditionalFormatting>
  <conditionalFormatting sqref="K122:L137">
    <cfRule type="containsBlanks" dxfId="4" priority="5">
      <formula>LEN(TRIM(K122))=0</formula>
    </cfRule>
  </conditionalFormatting>
  <conditionalFormatting sqref="N122:O137">
    <cfRule type="containsBlanks" dxfId="3" priority="4">
      <formula>LEN(TRIM(N122))=0</formula>
    </cfRule>
  </conditionalFormatting>
  <conditionalFormatting sqref="Q122:R137">
    <cfRule type="containsBlanks" dxfId="2" priority="3">
      <formula>LEN(TRIM(Q122))=0</formula>
    </cfRule>
  </conditionalFormatting>
  <conditionalFormatting sqref="T122:U137">
    <cfRule type="containsBlanks" dxfId="1" priority="2">
      <formula>LEN(TRIM(T122))=0</formula>
    </cfRule>
  </conditionalFormatting>
  <conditionalFormatting sqref="W122:X137">
    <cfRule type="containsBlanks" dxfId="0" priority="1">
      <formula>LEN(TRIM(W122))=0</formula>
    </cfRule>
  </conditionalFormatting>
  <pageMargins left="0.78740157499999996" right="0.78740157499999996" top="0.984251969" bottom="0.984251969" header="0.4921259845" footer="0.4921259845"/>
  <pageSetup paperSize="9" scale="42" orientation="portrait" r:id="rId1"/>
  <headerFooter alignWithMargins="0">
    <oddFooter>&amp;C&amp;D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nejcj</dc:creator>
  <cp:keywords/>
  <dc:description/>
  <cp:lastModifiedBy>Volodymyr Dovbenko</cp:lastModifiedBy>
  <cp:revision/>
  <dcterms:created xsi:type="dcterms:W3CDTF">2016-04-25T11:14:04Z</dcterms:created>
  <dcterms:modified xsi:type="dcterms:W3CDTF">2025-06-07T11:07:52Z</dcterms:modified>
  <cp:category/>
  <cp:contentStatus/>
</cp:coreProperties>
</file>